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3" i="9" l="1"/>
  <c r="BG42" i="9"/>
  <c r="BG41" i="9"/>
  <c r="BG40" i="9"/>
  <c r="BG39" i="9"/>
  <c r="BG38" i="9"/>
  <c r="BG37" i="9"/>
  <c r="BG36" i="9"/>
  <c r="BG35" i="9"/>
  <c r="BG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AM43" i="9"/>
  <c r="U43" i="9"/>
  <c r="C43" i="9"/>
  <c r="CO42" i="9"/>
  <c r="AM42" i="9"/>
  <c r="U42" i="9"/>
  <c r="C42" i="9"/>
  <c r="CO41" i="9"/>
  <c r="AM41" i="9"/>
  <c r="U41" i="9"/>
  <c r="C41" i="9"/>
  <c r="CO40" i="9"/>
  <c r="AM40" i="9"/>
  <c r="U40" i="9"/>
  <c r="CO39" i="9"/>
  <c r="AM39" i="9"/>
  <c r="CO38" i="9"/>
  <c r="AM38" i="9"/>
  <c r="CO37" i="9"/>
  <c r="AM37" i="9"/>
  <c r="AM36" i="9"/>
  <c r="AM35" i="9"/>
  <c r="BW34" i="9"/>
  <c r="BW35" i="9" s="1"/>
  <c r="BW36" i="9" s="1"/>
  <c r="BW37" i="9" s="1"/>
  <c r="BW38" i="9" s="1"/>
  <c r="BW39" i="9" s="1"/>
  <c r="BW40" i="9" s="1"/>
  <c r="BW41" i="9" s="1"/>
  <c r="BW42" i="9" s="1"/>
  <c r="BW43" i="9" s="1"/>
  <c r="AM34" i="9"/>
  <c r="C34" i="9"/>
  <c r="C35" i="9" s="1"/>
  <c r="CO34" i="9" l="1"/>
  <c r="CO35" i="9" s="1"/>
  <c r="CO36" i="9" s="1"/>
  <c r="C36" i="9"/>
  <c r="C37" i="9" s="1"/>
  <c r="C38" i="9" s="1"/>
  <c r="C39" i="9" s="1"/>
  <c r="C40" i="9" s="1"/>
  <c r="U34" i="9" s="1"/>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E40" i="9" s="1"/>
  <c r="BE41" i="9" s="1"/>
  <c r="BE42" i="9" s="1"/>
  <c r="BE43" i="9" s="1"/>
</calcChain>
</file>

<file path=xl/sharedStrings.xml><?xml version="1.0" encoding="utf-8"?>
<sst xmlns="http://schemas.openxmlformats.org/spreadsheetml/2006/main" count="1076" uniqueCount="582">
  <si>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</si>
  <si>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</si>
  <si>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</si>
  <si>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</si>
  <si>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</si>
  <si>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</si>
  <si>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</si>
  <si>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</si>
  <si>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</si>
  <si>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</si>
  <si>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</si>
  <si>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</si>
  <si>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</si>
  <si>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</si>
  <si>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</si>
  <si>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</si>
  <si>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</si>
  <si>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</si>
  <si>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</si>
  <si>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</si>
  <si>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</si>
  <si>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</si>
  <si>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</si>
  <si>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</si>
  <si>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</si>
  <si>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</si>
  <si>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</si>
  <si>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</si>
  <si>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</si>
  <si>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</si>
  <si>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</si>
  <si>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</si>
  <si>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</si>
  <si>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</si>
  <si>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</si>
  <si>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</si>
  <si>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</si>
  <si>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</si>
  <si>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</si>
  <si>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</si>
  <si>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</si>
  <si>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</si>
  <si>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</si>
  <si>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</si>
  <si>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</si>
  <si>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</si>
  <si>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</si>
  <si>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</si>
  <si>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</si>
  <si>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</si>
  <si>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</si>
  <si>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</si>
  <si>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</si>
  <si>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</si>
  <si>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</si>
  <si>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</si>
  <si>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</si>
  <si>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</si>
  <si>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</si>
  <si>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</si>
  <si>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</si>
  <si>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</si>
  <si>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</si>
  <si>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</si>
  <si>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</si>
  <si>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</si>
  <si>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</si>
  <si>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</si>
  <si>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</si>
  <si>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</si>
  <si>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</si>
  <si>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</si>
  <si>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</si>
  <si>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</si>
  <si>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</si>
  <si>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</si>
  <si>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</si>
  <si>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</si>
  <si>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</si>
  <si>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</si>
  <si>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</si>
  <si>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美咲町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</si>
  <si>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</si>
  <si>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</si>
  <si>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</si>
  <si>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</si>
  <si>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</si>
  <si>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</si>
  <si>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</si>
  <si>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</si>
  <si>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</si>
  <si>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</si>
  <si>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</si>
  <si>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</si>
  <si>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</si>
  <si>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</si>
  <si>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</si>
  <si>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</si>
  <si>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</si>
  <si>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</si>
  <si>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</si>
  <si>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</si>
  <si>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</si>
  <si>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</si>
  <si>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</si>
  <si>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</si>
  <si>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</si>
  <si>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</si>
  <si>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</si>
  <si>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</si>
  <si>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</si>
  <si>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</si>
  <si>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</si>
  <si>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</si>
  <si>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</si>
  <si>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</si>
  <si>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</si>
  <si>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</si>
  <si>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</si>
  <si>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</si>
  <si>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</si>
  <si>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</si>
  <si>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</si>
  <si>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</si>
  <si>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</si>
  <si>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</si>
  <si>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</si>
  <si>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</si>
  <si>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</si>
  <si>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</si>
  <si>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</si>
  <si>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</si>
  <si>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</si>
  <si>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</si>
  <si>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</si>
  <si>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</si>
  <si>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</si>
  <si>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</si>
  <si>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</si>
  <si>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</si>
  <si>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</si>
  <si>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</si>
  <si>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</si>
  <si>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</si>
  <si>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</si>
  <si>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</si>
  <si>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</si>
  <si>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</si>
  <si>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</si>
  <si>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</si>
  <si>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</si>
  <si>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</si>
  <si>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</si>
  <si>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</si>
  <si>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</si>
  <si>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</si>
  <si>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</si>
  <si>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</si>
  <si>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</si>
  <si>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</si>
  <si>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</si>
  <si>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</si>
  <si>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</si>
  <si>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</si>
  <si>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</si>
  <si>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</si>
  <si>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</si>
  <si>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</si>
  <si>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</si>
  <si>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</si>
  <si>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</si>
  <si>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</si>
  <si>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</si>
  <si>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</si>
  <si>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</si>
  <si>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</si>
  <si>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</si>
  <si>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</si>
  <si>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</si>
  <si>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</si>
  <si>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</si>
  <si>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</si>
  <si>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</si>
  <si>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</si>
  <si>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</si>
  <si>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</si>
  <si>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</si>
  <si>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</si>
  <si>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</si>
  <si>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</si>
  <si>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</si>
  <si>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</si>
  <si>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</si>
  <si>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</si>
  <si>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</si>
  <si>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岡山県美咲町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</si>
  <si>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</si>
  <si>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</si>
  <si>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</si>
  <si>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</si>
  <si>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</si>
  <si>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</si>
  <si>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</si>
  <si>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</si>
  <si>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</si>
  <si>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</si>
  <si>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</si>
  <si>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</si>
  <si>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</si>
  <si>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</si>
  <si>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</si>
  <si>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</si>
  <si>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</si>
  <si>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</si>
  <si>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</si>
  <si>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</si>
  <si>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</si>
  <si>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</si>
  <si>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</si>
  <si>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</si>
  <si>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</si>
  <si>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</si>
  <si>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</si>
  <si>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</si>
  <si>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</si>
  <si>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</si>
  <si>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</si>
  <si>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</si>
  <si>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</si>
  <si>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</si>
  <si>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</si>
  <si>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</si>
  <si>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</si>
  <si>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</si>
  <si>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</si>
  <si>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</si>
  <si>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</si>
  <si>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</si>
  <si>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</si>
  <si>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</si>
  <si>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</si>
  <si>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</si>
  <si>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</si>
  <si>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</si>
  <si>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</si>
  <si>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</si>
  <si>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</si>
  <si>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</si>
  <si>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</si>
  <si>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</si>
  <si>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</si>
  <si>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</si>
  <si>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</si>
  <si>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</si>
  <si>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</si>
  <si>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</si>
  <si>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</si>
  <si>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</si>
  <si>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</si>
  <si>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</si>
  <si>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</si>
  <si>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</si>
  <si>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</si>
  <si>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</si>
  <si>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</si>
  <si>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</si>
  <si>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</si>
  <si>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</si>
  <si>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</si>
  <si>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</si>
  <si>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</si>
  <si>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</si>
  <si>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</si>
  <si>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</si>
  <si>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</si>
  <si>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</si>
  <si>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</si>
  <si>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</si>
  <si>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</si>
  <si>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</si>
  <si>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</si>
  <si>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</si>
  <si>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</si>
  <si>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</si>
  <si>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</si>
  <si>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</si>
  <si>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</si>
  <si>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</si>
  <si>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</si>
  <si>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</si>
  <si>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</si>
  <si>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</si>
  <si>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</si>
  <si>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</si>
  <si>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</si>
  <si>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</si>
  <si>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</si>
  <si>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</si>
  <si>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</si>
  <si>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</si>
  <si>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</si>
  <si>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</si>
  <si>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</si>
  <si>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</si>
  <si>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</si>
  <si>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</si>
  <si>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</si>
  <si>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</si>
  <si>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</si>
  <si>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</si>
  <si>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</si>
  <si>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</si>
  <si>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</si>
  <si>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</si>
  <si>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</si>
  <si>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</si>
  <si>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</si>
  <si>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宅地造成</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</si>
  <si>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</si>
  <si>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</si>
  <si>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</si>
  <si>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</si>
  <si>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</si>
  <si>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</si>
  <si>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</si>
  <si>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</si>
  <si>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</si>
  <si>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</si>
  <si>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</si>
  <si>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</si>
  <si>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</si>
  <si>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</si>
  <si>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</si>
  <si>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</si>
  <si>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</si>
  <si>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</si>
  <si>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</si>
  <si>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</si>
  <si>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</si>
  <si>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</si>
  <si>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</si>
  <si>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</si>
  <si>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</si>
  <si>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</si>
  <si>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</si>
  <si>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岡山県美咲町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</si>
  <si>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</si>
  <si>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</si>
  <si>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</si>
  <si>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</si>
  <si>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</si>
  <si>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</si>
  <si>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</si>
  <si>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</si>
  <si>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</si>
  <si>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</si>
  <si>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</si>
  <si>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</si>
  <si>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</si>
  <si>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</si>
  <si>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</si>
  <si>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</si>
  <si>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</si>
  <si>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</si>
  <si>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</si>
  <si>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</si>
  <si>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美咲町みさきネット事業特別会計</t>
    <phoneticPr fontId="5"/>
  </si>
  <si>
    <t>美咲町住宅新築資金等貸付事業特別会計</t>
    <phoneticPr fontId="5"/>
  </si>
  <si>
    <t>美咲町津山・柵原線共同バス運行事業特別会計</t>
    <phoneticPr fontId="5"/>
  </si>
  <si>
    <t>美咲町津山・西川線共同バス運行事業特別会計</t>
    <phoneticPr fontId="5"/>
  </si>
  <si>
    <t>美咲町旭川ダム沿線バス運行事業特別会計</t>
    <phoneticPr fontId="5"/>
  </si>
  <si>
    <t>久米郡障害程度区分認定審査事業特別会計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</si>
  <si>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</si>
  <si>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</si>
  <si>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</si>
  <si>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</si>
  <si>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</si>
  <si>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</si>
  <si>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</si>
  <si>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</si>
  <si>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</si>
  <si>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</si>
  <si>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</si>
  <si>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</si>
  <si>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</si>
  <si>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美咲町国民健康保険事業特別会計</t>
    <phoneticPr fontId="5"/>
  </si>
  <si>
    <t>美咲町介護保険事業特別会計</t>
    <phoneticPr fontId="5"/>
  </si>
  <si>
    <t>美咲町介護サービス事業特別会計</t>
    <phoneticPr fontId="5"/>
  </si>
  <si>
    <t>美咲町国民健康保険診療所事業特別会計</t>
    <phoneticPr fontId="5"/>
  </si>
  <si>
    <t>美咲町後期高齢者医療特別会計</t>
    <phoneticPr fontId="5"/>
  </si>
  <si>
    <t>久米郡介護認定審査事業特別会計</t>
    <phoneticPr fontId="5"/>
  </si>
  <si>
    <t>美咲町柵原飯岡簡易水道事業特別会計</t>
    <phoneticPr fontId="5"/>
  </si>
  <si>
    <t>法非適用企業</t>
    <phoneticPr fontId="5"/>
  </si>
  <si>
    <t>美咲町柵原北部簡易水道事業特別会計</t>
    <phoneticPr fontId="5"/>
  </si>
  <si>
    <t>美咲町柵原中央簡易水道事業特別会計</t>
    <phoneticPr fontId="5"/>
  </si>
  <si>
    <t>美咲町統合簡易水道事業特別会計</t>
    <phoneticPr fontId="5"/>
  </si>
  <si>
    <t>美咲町中央簡易水道事業特別会計</t>
    <phoneticPr fontId="5"/>
  </si>
  <si>
    <t>美咲町中央北部簡易水道事業特別会計</t>
    <phoneticPr fontId="5"/>
  </si>
  <si>
    <t>美咲町中央打穴・大垪和簡易水道事業特別会計</t>
    <phoneticPr fontId="5"/>
  </si>
  <si>
    <t>美咲町下水道事業特別会計</t>
    <phoneticPr fontId="5"/>
  </si>
  <si>
    <t>美咲町柵原公共下水道事業特別会計</t>
    <phoneticPr fontId="5"/>
  </si>
  <si>
    <t>美咲町中央公共下水道事業特別会計</t>
    <phoneticPr fontId="5"/>
  </si>
  <si>
    <t>美咲町土地開発事業特別会計</t>
    <phoneticPr fontId="5"/>
  </si>
  <si>
    <t>美咲町用地取得造成事業特別会計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</si>
  <si>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</si>
  <si>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</si>
  <si>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</si>
  <si>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</si>
  <si>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</si>
  <si>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</si>
  <si>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</si>
  <si>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</si>
  <si>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</si>
  <si>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</si>
  <si>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</si>
  <si>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</si>
  <si>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</si>
  <si>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</si>
  <si>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</si>
  <si>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</si>
  <si>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</si>
  <si>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</si>
  <si>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</si>
  <si>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</si>
  <si>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</si>
  <si>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</si>
  <si>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</si>
  <si>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</si>
  <si>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</si>
  <si>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</si>
  <si>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</si>
  <si>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</si>
  <si>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</si>
  <si>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</si>
  <si>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</si>
  <si>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</si>
  <si>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</si>
  <si>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</si>
  <si>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</si>
  <si>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</si>
  <si>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</si>
  <si>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</si>
  <si>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</si>
  <si>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</si>
  <si>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</si>
  <si>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</si>
  <si>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</si>
  <si>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</si>
  <si>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</si>
  <si>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</si>
  <si>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</si>
  <si>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</si>
  <si>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</si>
  <si>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</si>
  <si>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</si>
  <si>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</si>
  <si>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</si>
  <si>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</si>
  <si>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</si>
  <si>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</si>
  <si>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</si>
  <si>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</si>
  <si>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</si>
  <si>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</si>
  <si>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</si>
  <si>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</si>
  <si>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</si>
  <si>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</si>
  <si>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</si>
  <si>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</si>
  <si>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</si>
  <si>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</si>
  <si>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</si>
  <si>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</si>
  <si>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</si>
  <si>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</si>
  <si>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</si>
  <si>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</si>
  <si>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</si>
  <si>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</si>
  <si>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</si>
  <si>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</si>
  <si>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</si>
  <si>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</si>
  <si>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</si>
  <si>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</si>
  <si>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</si>
  <si>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</si>
  <si>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</si>
  <si>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</si>
  <si>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</si>
  <si>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</si>
  <si>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</si>
  <si>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</si>
  <si>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</si>
  <si>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</si>
  <si>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</si>
  <si>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</si>
  <si>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</si>
  <si>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</si>
  <si>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</si>
  <si>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</si>
  <si>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</si>
  <si>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</si>
  <si>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</si>
  <si>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</si>
  <si>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</si>
  <si>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</si>
  <si>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</si>
  <si>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</si>
  <si>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</si>
  <si>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</si>
  <si>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</si>
  <si>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</si>
  <si>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</si>
  <si>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</si>
  <si>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</si>
  <si>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</si>
  <si>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</si>
  <si>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</si>
  <si>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</si>
  <si>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</si>
  <si>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</si>
  <si>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</si>
  <si>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</si>
  <si>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</si>
  <si>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</si>
  <si>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</si>
  <si>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</si>
  <si>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</si>
  <si>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</si>
  <si>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</si>
  <si>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</si>
  <si>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</si>
  <si>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</si>
  <si>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</si>
  <si>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</si>
  <si>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美咲町住宅新築資金等貸付事業特別会計</t>
  </si>
  <si>
    <t>▲ 0.42</t>
  </si>
  <si>
    <t>▲ 0.37</t>
  </si>
  <si>
    <t>▲ 0.36</t>
  </si>
  <si>
    <t>一般会計</t>
  </si>
  <si>
    <t>美咲町国民健康保険事業特別会計</t>
  </si>
  <si>
    <t>美咲町介護保険事業特別会計</t>
  </si>
  <si>
    <t>▲ 0.07</t>
  </si>
  <si>
    <t>美咲町柵原公共下水道事業特別会計</t>
  </si>
  <si>
    <t>美咲町みさきネット事業特別会計</t>
  </si>
  <si>
    <t>美咲町柵原中央簡易水道事業特別会計</t>
  </si>
  <si>
    <t>美咲町中央公共下水道事業特別会計</t>
  </si>
  <si>
    <t>その他会計（赤字）</t>
  </si>
  <si>
    <t>その他会計（黒字）</t>
  </si>
  <si>
    <t>-</t>
    <phoneticPr fontId="2"/>
  </si>
  <si>
    <t>-</t>
    <phoneticPr fontId="5"/>
  </si>
  <si>
    <t>法非適（宅造）</t>
  </si>
  <si>
    <t>久米郡土地開発公社</t>
    <rPh sb="0" eb="3">
      <t>クメグン</t>
    </rPh>
    <rPh sb="3" eb="5">
      <t>トチ</t>
    </rPh>
    <rPh sb="5" eb="7">
      <t>カイハツ</t>
    </rPh>
    <rPh sb="7" eb="9">
      <t>コウシャ</t>
    </rPh>
    <phoneticPr fontId="5"/>
  </si>
  <si>
    <t>財団法人　美咲町農業公社</t>
    <rPh sb="0" eb="2">
      <t>ザイダン</t>
    </rPh>
    <rPh sb="2" eb="4">
      <t>ホウジン</t>
    </rPh>
    <rPh sb="5" eb="8">
      <t>ミ</t>
    </rPh>
    <rPh sb="8" eb="10">
      <t>ノウギョウ</t>
    </rPh>
    <rPh sb="10" eb="12">
      <t>コウシャ</t>
    </rPh>
    <phoneticPr fontId="5"/>
  </si>
  <si>
    <t>株式会社　美咲物産</t>
    <rPh sb="0" eb="2">
      <t>カブシキ</t>
    </rPh>
    <rPh sb="2" eb="4">
      <t>カイシャ</t>
    </rPh>
    <rPh sb="5" eb="7">
      <t>ミサキ</t>
    </rPh>
    <rPh sb="7" eb="9">
      <t>ブッサン</t>
    </rPh>
    <phoneticPr fontId="5"/>
  </si>
  <si>
    <t>久米老人ホーム組合一般会計</t>
    <rPh sb="0" eb="2">
      <t>クメ</t>
    </rPh>
    <rPh sb="2" eb="4">
      <t>ロウジン</t>
    </rPh>
    <rPh sb="7" eb="9">
      <t>クミアイ</t>
    </rPh>
    <rPh sb="9" eb="11">
      <t>イッパン</t>
    </rPh>
    <rPh sb="11" eb="13">
      <t>カイケイ</t>
    </rPh>
    <phoneticPr fontId="5"/>
  </si>
  <si>
    <t>久米老人ホーム組合指定訪問介護事業特別会計</t>
    <rPh sb="0" eb="2">
      <t>クメ</t>
    </rPh>
    <rPh sb="2" eb="4">
      <t>ロウジン</t>
    </rPh>
    <rPh sb="7" eb="9">
      <t>クミアイ</t>
    </rPh>
    <rPh sb="9" eb="11">
      <t>シテイ</t>
    </rPh>
    <rPh sb="11" eb="13">
      <t>ホウモン</t>
    </rPh>
    <rPh sb="13" eb="15">
      <t>カイゴ</t>
    </rPh>
    <rPh sb="15" eb="17">
      <t>ジギョウ</t>
    </rPh>
    <rPh sb="17" eb="19">
      <t>トクベツ</t>
    </rPh>
    <rPh sb="19" eb="21">
      <t>カイケイ</t>
    </rPh>
    <phoneticPr fontId="5"/>
  </si>
  <si>
    <t>柵原・吉井特別養護老人ホーム組合</t>
    <rPh sb="0" eb="2">
      <t>ヤナハラ</t>
    </rPh>
    <rPh sb="3" eb="5">
      <t>ヨシイ</t>
    </rPh>
    <rPh sb="5" eb="6">
      <t>トク</t>
    </rPh>
    <rPh sb="6" eb="7">
      <t>ベツ</t>
    </rPh>
    <rPh sb="7" eb="9">
      <t>ヨウゴ</t>
    </rPh>
    <rPh sb="9" eb="11">
      <t>ロウジン</t>
    </rPh>
    <rPh sb="14" eb="16">
      <t>クミアイ</t>
    </rPh>
    <phoneticPr fontId="5"/>
  </si>
  <si>
    <t>柵原・吉井・英田火葬場組合</t>
    <rPh sb="0" eb="2">
      <t>ヤナハラ</t>
    </rPh>
    <rPh sb="3" eb="5">
      <t>ヨシイ</t>
    </rPh>
    <rPh sb="6" eb="8">
      <t>アイダ</t>
    </rPh>
    <rPh sb="8" eb="11">
      <t>カソウバ</t>
    </rPh>
    <rPh sb="11" eb="13">
      <t>クミアイ</t>
    </rPh>
    <phoneticPr fontId="5"/>
  </si>
  <si>
    <t>津山圏域消防組合</t>
    <rPh sb="0" eb="2">
      <t>ツヤマ</t>
    </rPh>
    <rPh sb="2" eb="4">
      <t>ケンイキ</t>
    </rPh>
    <rPh sb="4" eb="6">
      <t>ショウボウ</t>
    </rPh>
    <rPh sb="6" eb="8">
      <t>クミアイ</t>
    </rPh>
    <phoneticPr fontId="5"/>
  </si>
  <si>
    <t>津山圏域衛生処理組合</t>
    <rPh sb="0" eb="2">
      <t>ツヤマ</t>
    </rPh>
    <rPh sb="2" eb="4">
      <t>ケンイキ</t>
    </rPh>
    <rPh sb="4" eb="6">
      <t>エイセイ</t>
    </rPh>
    <rPh sb="6" eb="8">
      <t>ショリ</t>
    </rPh>
    <rPh sb="8" eb="10">
      <t>クミアイ</t>
    </rPh>
    <phoneticPr fontId="5"/>
  </si>
  <si>
    <t>津山地区農業共済事務組合</t>
    <rPh sb="0" eb="2">
      <t>ツヤマ</t>
    </rPh>
    <rPh sb="2" eb="4">
      <t>チク</t>
    </rPh>
    <rPh sb="4" eb="6">
      <t>ノウギョウ</t>
    </rPh>
    <rPh sb="6" eb="8">
      <t>キョウサイ</t>
    </rPh>
    <rPh sb="8" eb="10">
      <t>ジム</t>
    </rPh>
    <rPh sb="10" eb="12">
      <t>クミアイ</t>
    </rPh>
    <phoneticPr fontId="5"/>
  </si>
  <si>
    <t>岡山県中部環境施設組合</t>
    <rPh sb="0" eb="3">
      <t>オカヤマケン</t>
    </rPh>
    <rPh sb="3" eb="5">
      <t>チュウブ</t>
    </rPh>
    <rPh sb="5" eb="7">
      <t>カンキョウ</t>
    </rPh>
    <rPh sb="7" eb="9">
      <t>シセツ</t>
    </rPh>
    <rPh sb="9" eb="11">
      <t>クミアイ</t>
    </rPh>
    <phoneticPr fontId="5"/>
  </si>
  <si>
    <t>津山圏域資源循環施設組合</t>
    <rPh sb="0" eb="2">
      <t>ツヤマ</t>
    </rPh>
    <rPh sb="2" eb="4">
      <t>ケンイキ</t>
    </rPh>
    <rPh sb="4" eb="6">
      <t>シゲン</t>
    </rPh>
    <rPh sb="6" eb="8">
      <t>ジュンカン</t>
    </rPh>
    <rPh sb="8" eb="10">
      <t>シセツ</t>
    </rPh>
    <rPh sb="10" eb="12">
      <t>クミアイ</t>
    </rPh>
    <phoneticPr fontId="5"/>
  </si>
  <si>
    <t>津山圏域西部衛生施設組合</t>
    <rPh sb="0" eb="2">
      <t>ツヤマ</t>
    </rPh>
    <rPh sb="2" eb="4">
      <t>ケンイキ</t>
    </rPh>
    <rPh sb="4" eb="6">
      <t>セイブ</t>
    </rPh>
    <rPh sb="6" eb="8">
      <t>エイセイ</t>
    </rPh>
    <rPh sb="8" eb="10">
      <t>シセツ</t>
    </rPh>
    <rPh sb="10" eb="12">
      <t>クミアイ</t>
    </rPh>
    <phoneticPr fontId="5"/>
  </si>
  <si>
    <t>勝英衛生施設組合</t>
    <rPh sb="0" eb="1">
      <t>ショウ</t>
    </rPh>
    <rPh sb="1" eb="2">
      <t>エイ</t>
    </rPh>
    <rPh sb="2" eb="4">
      <t>エイセイ</t>
    </rPh>
    <rPh sb="4" eb="6">
      <t>シセツ</t>
    </rPh>
    <rPh sb="6" eb="8">
      <t>クミアイ</t>
    </rPh>
    <phoneticPr fontId="5"/>
  </si>
  <si>
    <t>津山広域事務組合</t>
    <rPh sb="0" eb="2">
      <t>ツヤマ</t>
    </rPh>
    <rPh sb="2" eb="4">
      <t>コウイキ</t>
    </rPh>
    <rPh sb="4" eb="6">
      <t>ジム</t>
    </rPh>
    <rPh sb="6" eb="8">
      <t>クミアイ</t>
    </rPh>
    <phoneticPr fontId="5"/>
  </si>
  <si>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5"/>
  </si>
  <si>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5"/>
  </si>
  <si>
    <t>岡山県市町村総合事務組合脱退返還金特別会計</t>
    <rPh sb="0" eb="3">
      <t>オカヤマケン</t>
    </rPh>
    <rPh sb="3" eb="6">
      <t>シチョウソン</t>
    </rPh>
    <rPh sb="6" eb="8">
      <t>ソウゴウ</t>
    </rPh>
    <rPh sb="8" eb="10">
      <t>ジム</t>
    </rPh>
    <rPh sb="10" eb="12">
      <t>クミアイ</t>
    </rPh>
    <rPh sb="12" eb="14">
      <t>ダッタイ</t>
    </rPh>
    <rPh sb="14" eb="17">
      <t>ヘンカンキン</t>
    </rPh>
    <rPh sb="17" eb="19">
      <t>トクベツ</t>
    </rPh>
    <rPh sb="19" eb="21">
      <t>カイケイ</t>
    </rPh>
    <phoneticPr fontId="5"/>
  </si>
  <si>
    <t>岡山県市町村総合事務組合交通災害共済特別会計</t>
    <rPh sb="0" eb="3">
      <t>オカヤマケン</t>
    </rPh>
    <rPh sb="3" eb="6">
      <t>シチョウソン</t>
    </rPh>
    <rPh sb="6" eb="8">
      <t>ソウゴウ</t>
    </rPh>
    <rPh sb="8" eb="10">
      <t>ジム</t>
    </rPh>
    <rPh sb="10" eb="12">
      <t>クミアイ</t>
    </rPh>
    <rPh sb="12" eb="14">
      <t>コウツウ</t>
    </rPh>
    <rPh sb="14" eb="16">
      <t>サイガイ</t>
    </rPh>
    <rPh sb="16" eb="18">
      <t>キョウサイ</t>
    </rPh>
    <rPh sb="18" eb="20">
      <t>トクベツ</t>
    </rPh>
    <rPh sb="20" eb="22">
      <t>カイケイ</t>
    </rPh>
    <phoneticPr fontId="5"/>
  </si>
  <si>
    <t>岡山県市町村税整理組合</t>
    <rPh sb="0" eb="3">
      <t>オカヤマケン</t>
    </rPh>
    <rPh sb="3" eb="6">
      <t>シチョウソン</t>
    </rPh>
    <rPh sb="6" eb="7">
      <t>ゼイ</t>
    </rPh>
    <rPh sb="7" eb="9">
      <t>セイリ</t>
    </rPh>
    <rPh sb="9" eb="11">
      <t>クミアイ</t>
    </rPh>
    <phoneticPr fontId="5"/>
  </si>
  <si>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5"/>
  </si>
  <si>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5"/>
  </si>
  <si>
    <t>岡山県広域水道企業団</t>
    <rPh sb="0" eb="3">
      <t>オカヤマケン</t>
    </rPh>
    <rPh sb="3" eb="5">
      <t>コウイキ</t>
    </rPh>
    <rPh sb="5" eb="7">
      <t>スイドウ</t>
    </rPh>
    <rPh sb="7" eb="9">
      <t>キギョウ</t>
    </rPh>
    <rPh sb="9" eb="10">
      <t>ダン</t>
    </rPh>
    <phoneticPr fontId="5"/>
  </si>
  <si>
    <t>-</t>
    <phoneticPr fontId="2"/>
  </si>
  <si>
    <t>-</t>
    <phoneticPr fontId="2"/>
  </si>
  <si>
    <t>-</t>
    <phoneticPr fontId="2"/>
  </si>
  <si>
    <t>法非適用企業</t>
  </si>
  <si>
    <t>法適用企業</t>
    <rPh sb="0" eb="1">
      <t>ホウ</t>
    </rPh>
    <rPh sb="1" eb="3">
      <t>テキヨウ</t>
    </rPh>
    <rPh sb="3" eb="5">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</si>
</sst>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0" fontId="26" fillId="0" borderId="117"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9" xfId="30"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45" xfId="30" applyNumberFormat="1" applyFont="1" applyFill="1" applyBorder="1" applyAlignment="1" applyProtection="1">
      <alignment horizontal="right" vertical="center" shrinkToFit="1"/>
      <protection locked="0"/>
    </xf>
    <xf numFmtId="177" fontId="26" fillId="5" borderId="146" xfId="30" applyNumberFormat="1" applyFont="1" applyFill="1" applyBorder="1" applyAlignment="1" applyProtection="1">
      <alignment horizontal="right" vertical="center" shrinkToFit="1"/>
      <protection locked="0"/>
    </xf>
    <xf numFmtId="177" fontId="26" fillId="5" borderId="126" xfId="30" applyNumberFormat="1" applyFont="1" applyFill="1" applyBorder="1" applyAlignment="1" applyProtection="1">
      <alignment horizontal="right" vertical="center" shrinkToFit="1"/>
      <protection locked="0"/>
    </xf>
    <xf numFmtId="177" fontId="26" fillId="5" borderId="125"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102412</c:v>
                </c:pt>
                <c:pt idx="1">
                  <c:v>106194</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91172</c:v>
                </c:pt>
                <c:pt idx="1">
                  <c:v>123488</c:v>
                </c:pt>
                <c:pt idx="2">
                  <c:v>142180</c:v>
                </c:pt>
                <c:pt idx="3">
                  <c:v>98988</c:v>
                </c:pt>
                <c:pt idx="4">
                  <c:v>69913</c:v>
                </c:pt>
              </c:numCache>
            </c:numRef>
          </c:val>
          <c:smooth val="0"/>
        </c:ser>
        <c:dLbls>
          <c:showLegendKey val="0"/>
          <c:showVal val="0"/>
          <c:showCatName val="0"/>
          <c:showSerName val="0"/>
          <c:showPercent val="0"/>
          <c:showBubbleSize val="0"/>
        </c:dLbls>
        <c:marker val="1"/>
        <c:smooth val="0"/>
        <c:axId val="168007168"/>
        <c:axId val="168009088"/>
      </c:lineChart>
      <c:catAx>
        <c:axId val="1680071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8009088"/>
        <c:crosses val="autoZero"/>
        <c:auto val="1"/>
        <c:lblAlgn val="ctr"/>
        <c:lblOffset val="100"/>
        <c:tickLblSkip val="1"/>
        <c:tickMarkSkip val="1"/>
        <c:noMultiLvlLbl val="0"/>
      </c:catAx>
      <c:valAx>
        <c:axId val="16800908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80071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10.25</c:v>
                </c:pt>
                <c:pt idx="1">
                  <c:v>10.56</c:v>
                </c:pt>
                <c:pt idx="2">
                  <c:v>8.84</c:v>
                </c:pt>
                <c:pt idx="3">
                  <c:v>10.67</c:v>
                </c:pt>
                <c:pt idx="4">
                  <c:v>11.24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20.94</c:v>
                </c:pt>
                <c:pt idx="1">
                  <c:v>29.81</c:v>
                </c:pt>
                <c:pt idx="2">
                  <c:v>33.57</c:v>
                </c:pt>
                <c:pt idx="3">
                  <c:v>36.96</c:v>
                </c:pt>
                <c:pt idx="4">
                  <c:v>39.54</c:v>
                </c:pt>
              </c:numCache>
            </c:numRef>
          </c:val>
        </c:ser>
        <c:dLbls>
          <c:showLegendKey val="0"/>
          <c:showVal val="0"/>
          <c:showCatName val="0"/>
          <c:showSerName val="0"/>
          <c:showPercent val="0"/>
          <c:showBubbleSize val="0"/>
        </c:dLbls>
        <c:gapWidth val="250"/>
        <c:overlap val="100"/>
        <c:axId val="168031360"/>
        <c:axId val="1680332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7.96</c:v>
                </c:pt>
                <c:pt idx="1">
                  <c:v>10.73</c:v>
                </c:pt>
                <c:pt idx="2">
                  <c:v>2.2200000000000002</c:v>
                </c:pt>
                <c:pt idx="3">
                  <c:v>6.62</c:v>
                </c:pt>
                <c:pt idx="4">
                  <c:v>5.62</c:v>
                </c:pt>
              </c:numCache>
            </c:numRef>
          </c:val>
          <c:smooth val="0"/>
        </c:ser>
        <c:dLbls>
          <c:showLegendKey val="0"/>
          <c:showVal val="0"/>
          <c:showCatName val="0"/>
          <c:showSerName val="0"/>
          <c:showPercent val="0"/>
          <c:showBubbleSize val="0"/>
        </c:dLbls>
        <c:marker val="1"/>
        <c:smooth val="0"/>
        <c:axId val="168031360"/>
        <c:axId val="168033280"/>
      </c:lineChart>
      <c:catAx>
        <c:axId val="168031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8033280"/>
        <c:crosses val="autoZero"/>
        <c:auto val="1"/>
        <c:lblAlgn val="ctr"/>
        <c:lblOffset val="100"/>
        <c:tickLblSkip val="1"/>
        <c:tickMarkSkip val="1"/>
        <c:noMultiLvlLbl val="0"/>
      </c:catAx>
      <c:valAx>
        <c:axId val="168033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031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1.1399999999999999</c:v>
                </c:pt>
                <c:pt idx="2">
                  <c:v>#N/A</c:v>
                </c:pt>
                <c:pt idx="3">
                  <c:v>0.87</c:v>
                </c:pt>
                <c:pt idx="4">
                  <c:v>#N/A</c:v>
                </c:pt>
                <c:pt idx="5">
                  <c:v>0.6</c:v>
                </c:pt>
                <c:pt idx="6">
                  <c:v>#N/A</c:v>
                </c:pt>
                <c:pt idx="7">
                  <c:v>0.74</c:v>
                </c:pt>
                <c:pt idx="8">
                  <c:v>#N/A</c:v>
                </c:pt>
                <c:pt idx="9">
                  <c:v>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美咲町中央公共下水道事業特別会計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0.17</c:v>
                </c:pt>
                <c:pt idx="2">
                  <c:v>#N/A</c:v>
                </c:pt>
                <c:pt idx="3">
                  <c:v>0.18</c:v>
                </c:pt>
                <c:pt idx="4">
                  <c:v>#N/A</c:v>
                </c:pt>
                <c:pt idx="5">
                  <c:v>0.19</c:v>
                </c:pt>
                <c:pt idx="6">
                  <c:v>#N/A</c:v>
                </c:pt>
                <c:pt idx="7">
                  <c:v>0.33</c:v>
                </c:pt>
                <c:pt idx="8">
                  <c:v>#N/A</c:v>
                </c:pt>
                <c:pt idx="9">
                  <c:v>0.19</c:v>
                </c:pt>
              </c:numCache>
            </c:numRef>
          </c:val>
        </c:ser>
        <c:ser>
          <c:idx val="3"/>
          <c:order val="3"/>
          <c:tx>
            <c:strRef>
              <c:f>データシート!$A$30</c:f>
              <c:strCache>
                <c:ptCount val="1"/>
                <c:pt idx="0">
                  <c:v>美咲町柵原中央簡易水道事業特別会計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0.11</c:v>
                </c:pt>
                <c:pt idx="2">
                  <c:v>#N/A</c:v>
                </c:pt>
                <c:pt idx="3">
                  <c:v>0.19</c:v>
                </c:pt>
                <c:pt idx="4">
                  <c:v>#N/A</c:v>
                </c:pt>
                <c:pt idx="5">
                  <c:v>0.14000000000000001</c:v>
                </c:pt>
                <c:pt idx="6">
                  <c:v>#N/A</c:v>
                </c:pt>
                <c:pt idx="7">
                  <c:v>0.23</c:v>
                </c:pt>
                <c:pt idx="8">
                  <c:v>#N/A</c:v>
                </c:pt>
                <c:pt idx="9">
                  <c:v>0.2</c:v>
                </c:pt>
              </c:numCache>
            </c:numRef>
          </c:val>
        </c:ser>
        <c:ser>
          <c:idx val="4"/>
          <c:order val="4"/>
          <c:tx>
            <c:strRef>
              <c:f>データシート!$A$31</c:f>
              <c:strCache>
                <c:ptCount val="1"/>
                <c:pt idx="0">
                  <c:v>美咲町みさきネット事業特別会計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0.02</c:v>
                </c:pt>
                <c:pt idx="4">
                  <c:v>#N/A</c:v>
                </c:pt>
                <c:pt idx="5">
                  <c:v>0.08</c:v>
                </c:pt>
                <c:pt idx="6">
                  <c:v>#N/A</c:v>
                </c:pt>
                <c:pt idx="7">
                  <c:v>0.1</c:v>
                </c:pt>
                <c:pt idx="8">
                  <c:v>#N/A</c:v>
                </c:pt>
                <c:pt idx="9">
                  <c:v>0.24</c:v>
                </c:pt>
              </c:numCache>
            </c:numRef>
          </c:val>
        </c:ser>
        <c:ser>
          <c:idx val="5"/>
          <c:order val="5"/>
          <c:tx>
            <c:strRef>
              <c:f>データシート!$A$32</c:f>
              <c:strCache>
                <c:ptCount val="1"/>
                <c:pt idx="0">
                  <c:v>美咲町柵原公共下水道事業特別会計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0.51</c:v>
                </c:pt>
                <c:pt idx="4">
                  <c:v>#N/A</c:v>
                </c:pt>
                <c:pt idx="5">
                  <c:v>0.46</c:v>
                </c:pt>
                <c:pt idx="6">
                  <c:v>#N/A</c:v>
                </c:pt>
                <c:pt idx="7">
                  <c:v>0.36</c:v>
                </c:pt>
                <c:pt idx="8">
                  <c:v>#N/A</c:v>
                </c:pt>
                <c:pt idx="9">
                  <c:v>0.34</c:v>
                </c:pt>
              </c:numCache>
            </c:numRef>
          </c:val>
        </c:ser>
        <c:ser>
          <c:idx val="6"/>
          <c:order val="6"/>
          <c:tx>
            <c:strRef>
              <c:f>データシート!$A$33</c:f>
              <c:strCache>
                <c:ptCount val="1"/>
                <c:pt idx="0">
                  <c:v>美咲町介護保険事業特別会計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0.32</c:v>
                </c:pt>
                <c:pt idx="2">
                  <c:v>#N/A</c:v>
                </c:pt>
                <c:pt idx="3">
                  <c:v>0.28000000000000003</c:v>
                </c:pt>
                <c:pt idx="4">
                  <c:v>7.0000000000000007E-2</c:v>
                </c:pt>
                <c:pt idx="5">
                  <c:v>#N/A</c:v>
                </c:pt>
                <c:pt idx="6">
                  <c:v>#N/A</c:v>
                </c:pt>
                <c:pt idx="7">
                  <c:v>0.22</c:v>
                </c:pt>
                <c:pt idx="8">
                  <c:v>#N/A</c:v>
                </c:pt>
                <c:pt idx="9">
                  <c:v>0.66</c:v>
                </c:pt>
              </c:numCache>
            </c:numRef>
          </c:val>
        </c:ser>
        <c:ser>
          <c:idx val="7"/>
          <c:order val="7"/>
          <c:tx>
            <c:strRef>
              <c:f>データシート!$A$34</c:f>
              <c:strCache>
                <c:ptCount val="1"/>
                <c:pt idx="0">
                  <c:v>美咲町国民健康保険事業特別会計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0.35</c:v>
                </c:pt>
                <c:pt idx="2">
                  <c:v>#N/A</c:v>
                </c:pt>
                <c:pt idx="3">
                  <c:v>0.28000000000000003</c:v>
                </c:pt>
                <c:pt idx="4">
                  <c:v>#N/A</c:v>
                </c:pt>
                <c:pt idx="5">
                  <c:v>0.52</c:v>
                </c:pt>
                <c:pt idx="6">
                  <c:v>#N/A</c:v>
                </c:pt>
                <c:pt idx="7">
                  <c:v>1.24</c:v>
                </c:pt>
                <c:pt idx="8">
                  <c:v>#N/A</c:v>
                </c:pt>
                <c:pt idx="9">
                  <c:v>1.18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10.61</c:v>
                </c:pt>
                <c:pt idx="2">
                  <c:v>#N/A</c:v>
                </c:pt>
                <c:pt idx="3">
                  <c:v>10.85</c:v>
                </c:pt>
                <c:pt idx="4">
                  <c:v>#N/A</c:v>
                </c:pt>
                <c:pt idx="5">
                  <c:v>9.1199999999999992</c:v>
                </c:pt>
                <c:pt idx="6">
                  <c:v>#N/A</c:v>
                </c:pt>
                <c:pt idx="7">
                  <c:v>10.91</c:v>
                </c:pt>
                <c:pt idx="8">
                  <c:v>#N/A</c:v>
                </c:pt>
                <c:pt idx="9">
                  <c:v>11.25</c:v>
                </c:pt>
              </c:numCache>
            </c:numRef>
          </c:val>
        </c:ser>
        <c:ser>
          <c:idx val="9"/>
          <c:order val="9"/>
          <c:tx>
            <c:strRef>
              <c:f>データシート!$A$36</c:f>
              <c:strCache>
                <c:ptCount val="1"/>
                <c:pt idx="0">
                  <c:v>美咲町住宅新築資金等貸付事業特別会計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0.42</c:v>
                </c:pt>
                <c:pt idx="1">
                  <c:v>#N/A</c:v>
                </c:pt>
                <c:pt idx="2">
                  <c:v>0.37</c:v>
                </c:pt>
                <c:pt idx="3">
                  <c:v>#N/A</c:v>
                </c:pt>
                <c:pt idx="4">
                  <c:v>0.37</c:v>
                </c:pt>
                <c:pt idx="5">
                  <c:v>#N/A</c:v>
                </c:pt>
                <c:pt idx="6">
                  <c:v>0.37</c:v>
                </c:pt>
                <c:pt idx="7">
                  <c:v>#N/A</c:v>
                </c:pt>
                <c:pt idx="8">
                  <c:v>0.36</c:v>
                </c:pt>
                <c:pt idx="9">
                  <c:v>#N/A</c:v>
                </c:pt>
              </c:numCache>
            </c:numRef>
          </c:val>
        </c:ser>
        <c:dLbls>
          <c:showLegendKey val="0"/>
          <c:showVal val="0"/>
          <c:showCatName val="0"/>
          <c:showSerName val="0"/>
          <c:showPercent val="0"/>
          <c:showBubbleSize val="0"/>
        </c:dLbls>
        <c:gapWidth val="150"/>
        <c:overlap val="100"/>
        <c:axId val="171273216"/>
        <c:axId val="171287296"/>
      </c:barChart>
      <c:catAx>
        <c:axId val="17127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1287296"/>
        <c:crosses val="autoZero"/>
        <c:auto val="1"/>
        <c:lblAlgn val="ctr"/>
        <c:lblOffset val="100"/>
        <c:tickLblSkip val="1"/>
        <c:tickMarkSkip val="1"/>
        <c:noMultiLvlLbl val="0"/>
      </c:catAx>
      <c:valAx>
        <c:axId val="171287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273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2078</c:v>
                </c:pt>
                <c:pt idx="5">
                  <c:v>2035</c:v>
                </c:pt>
                <c:pt idx="8">
                  <c:v>1967</c:v>
                </c:pt>
                <c:pt idx="11">
                  <c:v>1869</c:v>
                </c:pt>
                <c:pt idx="14">
                  <c:v>1813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75</c:v>
                </c:pt>
                <c:pt idx="3">
                  <c:v>65</c:v>
                </c:pt>
                <c:pt idx="6">
                  <c:v>55</c:v>
                </c:pt>
                <c:pt idx="9">
                  <c:v>34</c:v>
                </c:pt>
                <c:pt idx="12">
                  <c:v>29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53</c:v>
                </c:pt>
                <c:pt idx="3">
                  <c:v>54</c:v>
                </c:pt>
                <c:pt idx="6">
                  <c:v>51</c:v>
                </c:pt>
                <c:pt idx="9">
                  <c:v>43</c:v>
                </c:pt>
                <c:pt idx="12">
                  <c:v>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410</c:v>
                </c:pt>
                <c:pt idx="3">
                  <c:v>399</c:v>
                </c:pt>
                <c:pt idx="6">
                  <c:v>412</c:v>
                </c:pt>
                <c:pt idx="9">
                  <c:v>422</c:v>
                </c:pt>
                <c:pt idx="12">
                  <c:v>419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2690</c:v>
                </c:pt>
                <c:pt idx="3">
                  <c:v>2618</c:v>
                </c:pt>
                <c:pt idx="6">
                  <c:v>2487</c:v>
                </c:pt>
                <c:pt idx="9">
                  <c:v>2273</c:v>
                </c:pt>
                <c:pt idx="12">
                  <c:v>2135</c:v>
                </c:pt>
              </c:numCache>
            </c:numRef>
          </c:val>
        </c:ser>
        <c:dLbls>
          <c:showLegendKey val="0"/>
          <c:showVal val="0"/>
          <c:showCatName val="0"/>
          <c:showSerName val="0"/>
          <c:showPercent val="0"/>
          <c:showBubbleSize val="0"/>
        </c:dLbls>
        <c:gapWidth val="100"/>
        <c:overlap val="100"/>
        <c:axId val="169924864"/>
        <c:axId val="169943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1151</c:v>
                </c:pt>
                <c:pt idx="2">
                  <c:v>#N/A</c:v>
                </c:pt>
                <c:pt idx="3">
                  <c:v>#N/A</c:v>
                </c:pt>
                <c:pt idx="4">
                  <c:v>1101</c:v>
                </c:pt>
                <c:pt idx="5">
                  <c:v>#N/A</c:v>
                </c:pt>
                <c:pt idx="6">
                  <c:v>#N/A</c:v>
                </c:pt>
                <c:pt idx="7">
                  <c:v>1038</c:v>
                </c:pt>
                <c:pt idx="8">
                  <c:v>#N/A</c:v>
                </c:pt>
                <c:pt idx="9">
                  <c:v>#N/A</c:v>
                </c:pt>
                <c:pt idx="10">
                  <c:v>903</c:v>
                </c:pt>
                <c:pt idx="11">
                  <c:v>#N/A</c:v>
                </c:pt>
                <c:pt idx="12">
                  <c:v>#N/A</c:v>
                </c:pt>
                <c:pt idx="13">
                  <c:v>817</c:v>
                </c:pt>
                <c:pt idx="14">
                  <c:v>#N/A</c:v>
                </c:pt>
              </c:numCache>
            </c:numRef>
          </c:val>
          <c:smooth val="0"/>
        </c:ser>
        <c:dLbls>
          <c:showLegendKey val="0"/>
          <c:showVal val="0"/>
          <c:showCatName val="0"/>
          <c:showSerName val="0"/>
          <c:showPercent val="0"/>
          <c:showBubbleSize val="0"/>
        </c:dLbls>
        <c:marker val="1"/>
        <c:smooth val="0"/>
        <c:axId val="169924864"/>
        <c:axId val="169943424"/>
      </c:lineChart>
      <c:catAx>
        <c:axId val="169924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9943424"/>
        <c:crosses val="autoZero"/>
        <c:auto val="1"/>
        <c:lblAlgn val="ctr"/>
        <c:lblOffset val="100"/>
        <c:tickLblSkip val="1"/>
        <c:tickMarkSkip val="1"/>
        <c:noMultiLvlLbl val="0"/>
      </c:catAx>
      <c:valAx>
        <c:axId val="169943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924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16181</c:v>
                </c:pt>
                <c:pt idx="5">
                  <c:v>15668</c:v>
                </c:pt>
                <c:pt idx="8">
                  <c:v>14938</c:v>
                </c:pt>
                <c:pt idx="11">
                  <c:v>14825</c:v>
                </c:pt>
                <c:pt idx="14">
                  <c:v>14081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425</c:v>
                </c:pt>
                <c:pt idx="5">
                  <c:v>407</c:v>
                </c:pt>
                <c:pt idx="8">
                  <c:v>372</c:v>
                </c:pt>
                <c:pt idx="11">
                  <c:v>326</c:v>
                </c:pt>
                <c:pt idx="14">
                  <c:v>275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2860</c:v>
                </c:pt>
                <c:pt idx="5">
                  <c:v>3554</c:v>
                </c:pt>
                <c:pt idx="8">
                  <c:v>3905</c:v>
                </c:pt>
                <c:pt idx="11">
                  <c:v>4180</c:v>
                </c:pt>
                <c:pt idx="14">
                  <c:v>4446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2746</c:v>
                </c:pt>
                <c:pt idx="3">
                  <c:v>2703</c:v>
                </c:pt>
                <c:pt idx="6">
                  <c:v>2636</c:v>
                </c:pt>
                <c:pt idx="9">
                  <c:v>2625</c:v>
                </c:pt>
                <c:pt idx="12">
                  <c:v>2517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495</c:v>
                </c:pt>
                <c:pt idx="3">
                  <c:v>448</c:v>
                </c:pt>
                <c:pt idx="6">
                  <c:v>417</c:v>
                </c:pt>
                <c:pt idx="9">
                  <c:v>377</c:v>
                </c:pt>
                <c:pt idx="12">
                  <c:v>483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6042</c:v>
                </c:pt>
                <c:pt idx="3">
                  <c:v>5981</c:v>
                </c:pt>
                <c:pt idx="6">
                  <c:v>5756</c:v>
                </c:pt>
                <c:pt idx="9">
                  <c:v>5518</c:v>
                </c:pt>
                <c:pt idx="12">
                  <c:v>5156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430</c:v>
                </c:pt>
                <c:pt idx="3">
                  <c:v>361</c:v>
                </c:pt>
                <c:pt idx="6">
                  <c:v>294</c:v>
                </c:pt>
                <c:pt idx="9">
                  <c:v>249</c:v>
                </c:pt>
                <c:pt idx="12">
                  <c:v>214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19254</c:v>
                </c:pt>
                <c:pt idx="3">
                  <c:v>18048</c:v>
                </c:pt>
                <c:pt idx="6">
                  <c:v>16901</c:v>
                </c:pt>
                <c:pt idx="9">
                  <c:v>16066</c:v>
                </c:pt>
                <c:pt idx="12">
                  <c:v>14594</c:v>
                </c:pt>
              </c:numCache>
            </c:numRef>
          </c:val>
        </c:ser>
        <c:dLbls>
          <c:showLegendKey val="0"/>
          <c:showVal val="0"/>
          <c:showCatName val="0"/>
          <c:showSerName val="0"/>
          <c:showPercent val="0"/>
          <c:showBubbleSize val="0"/>
        </c:dLbls>
        <c:gapWidth val="100"/>
        <c:overlap val="100"/>
        <c:axId val="171399424"/>
        <c:axId val="1714056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9500</c:v>
                </c:pt>
                <c:pt idx="2">
                  <c:v>#N/A</c:v>
                </c:pt>
                <c:pt idx="3">
                  <c:v>#N/A</c:v>
                </c:pt>
                <c:pt idx="4">
                  <c:v>7912</c:v>
                </c:pt>
                <c:pt idx="5">
                  <c:v>#N/A</c:v>
                </c:pt>
                <c:pt idx="6">
                  <c:v>#N/A</c:v>
                </c:pt>
                <c:pt idx="7">
                  <c:v>6789</c:v>
                </c:pt>
                <c:pt idx="8">
                  <c:v>#N/A</c:v>
                </c:pt>
                <c:pt idx="9">
                  <c:v>#N/A</c:v>
                </c:pt>
                <c:pt idx="10">
                  <c:v>5503</c:v>
                </c:pt>
                <c:pt idx="11">
                  <c:v>#N/A</c:v>
                </c:pt>
                <c:pt idx="12">
                  <c:v>#N/A</c:v>
                </c:pt>
                <c:pt idx="13">
                  <c:v>4162</c:v>
                </c:pt>
                <c:pt idx="14">
                  <c:v>#N/A</c:v>
                </c:pt>
              </c:numCache>
            </c:numRef>
          </c:val>
          <c:smooth val="0"/>
        </c:ser>
        <c:dLbls>
          <c:showLegendKey val="0"/>
          <c:showVal val="0"/>
          <c:showCatName val="0"/>
          <c:showSerName val="0"/>
          <c:showPercent val="0"/>
          <c:showBubbleSize val="0"/>
        </c:dLbls>
        <c:marker val="1"/>
        <c:smooth val="0"/>
        <c:axId val="171399424"/>
        <c:axId val="171405696"/>
      </c:lineChart>
      <c:catAx>
        <c:axId val="171399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1405696"/>
        <c:crosses val="autoZero"/>
        <c:auto val="1"/>
        <c:lblAlgn val="ctr"/>
        <c:lblOffset val="100"/>
        <c:tickLblSkip val="1"/>
        <c:tickMarkSkip val="1"/>
        <c:noMultiLvlLbl val="0"/>
      </c:catAx>
      <c:valAx>
        <c:axId val="171405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399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岡山県美咲町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15,664
15,552
232.15
12,117,809
11,221,540
869,508
7,738,366
14,594,226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69.6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口の減少や全国平均を上回る高齢化率（平成２２年国勢調査３５．３％）に加え、町内の中心となる１次産業が低調なことにより、財政基盤が弱く、類似団体では低い水準となっている。組織の見直し等により歳出の削減に努めるとともに、地方税の徴収強化等の取組みを行い、財政の健全化に努める。</a:t>
          </a:r>
          <a:endPar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13758</xdr:rowOff>
    </xdr:from>
    <xdr:to>
      <xdr:col>7</xdr:col>
      <xdr:colOff>152400</xdr:colOff>
      <xdr:row>45</xdr:row>
      <xdr:rowOff>13758</xdr:rowOff>
    </xdr:to>
    <xdr:cxnSp macro="">
      <xdr:nvCxnSpPr>
        <xdr:cNvPr id="68" name="直線コネクタ 67"/>
        <xdr:cNvCxnSpPr/>
      </xdr:nvCxnSpPr>
      <xdr:spPr>
        <a:xfrm>
          <a:off x="4114800" y="77290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13758</xdr:rowOff>
    </xdr:from>
    <xdr:to>
      <xdr:col>6</xdr:col>
      <xdr:colOff>0</xdr:colOff>
      <xdr:row>45</xdr:row>
      <xdr:rowOff>13758</xdr:rowOff>
    </xdr:to>
    <xdr:cxnSp macro="">
      <xdr:nvCxnSpPr>
        <xdr:cNvPr id="71" name="直線コネクタ 70"/>
        <xdr:cNvCxnSpPr/>
      </xdr:nvCxnSpPr>
      <xdr:spPr>
        <a:xfrm>
          <a:off x="3225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3" name="テキスト ボックス 72"/>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165100</xdr:rowOff>
    </xdr:from>
    <xdr:to>
      <xdr:col>4</xdr:col>
      <xdr:colOff>482600</xdr:colOff>
      <xdr:row>45</xdr:row>
      <xdr:rowOff>13758</xdr:rowOff>
    </xdr:to>
    <xdr:cxnSp macro="">
      <xdr:nvCxnSpPr>
        <xdr:cNvPr id="74" name="直線コネクタ 73"/>
        <xdr:cNvCxnSpPr/>
      </xdr:nvCxnSpPr>
      <xdr:spPr>
        <a:xfrm>
          <a:off x="2336800" y="77089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144992</xdr:rowOff>
    </xdr:from>
    <xdr:to>
      <xdr:col>3</xdr:col>
      <xdr:colOff>279400</xdr:colOff>
      <xdr:row>44</xdr:row>
      <xdr:rowOff>165100</xdr:rowOff>
    </xdr:to>
    <xdr:cxnSp macro="">
      <xdr:nvCxnSpPr>
        <xdr:cNvPr id="77" name="直線コネクタ 76"/>
        <xdr:cNvCxnSpPr/>
      </xdr:nvCxnSpPr>
      <xdr:spPr>
        <a:xfrm>
          <a:off x="1447800" y="76887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64558</xdr:rowOff>
    </xdr:from>
    <xdr:to>
      <xdr:col>3</xdr:col>
      <xdr:colOff>330200</xdr:colOff>
      <xdr:row>43</xdr:row>
      <xdr:rowOff>166158</xdr:rowOff>
    </xdr:to>
    <xdr:sp macro="" textlink="">
      <xdr:nvSpPr>
        <xdr:cNvPr id="78" name="フローチャート : 判断 77"/>
        <xdr:cNvSpPr/>
      </xdr:nvSpPr>
      <xdr:spPr>
        <a:xfrm>
          <a:off x="2286000" y="743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4885</xdr:rowOff>
    </xdr:from>
    <xdr:ext cx="762000" cy="259045"/>
    <xdr:sp macro="" textlink="">
      <xdr:nvSpPr>
        <xdr:cNvPr id="79" name="テキスト ボックス 78"/>
        <xdr:cNvSpPr txBox="1"/>
      </xdr:nvSpPr>
      <xdr:spPr>
        <a:xfrm>
          <a:off x="1955800" y="7205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80" name="フローチャート : 判断 79"/>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1" name="テキスト ボックス 80"/>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134408</xdr:rowOff>
    </xdr:from>
    <xdr:to>
      <xdr:col>7</xdr:col>
      <xdr:colOff>203200</xdr:colOff>
      <xdr:row>45</xdr:row>
      <xdr:rowOff>64558</xdr:rowOff>
    </xdr:to>
    <xdr:sp macro="" textlink="">
      <xdr:nvSpPr>
        <xdr:cNvPr id="87" name="円/楕円 86"/>
        <xdr:cNvSpPr/>
      </xdr:nvSpPr>
      <xdr:spPr>
        <a:xfrm>
          <a:off x="49022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30285</xdr:rowOff>
    </xdr:from>
    <xdr:ext cx="762000" cy="259045"/>
    <xdr:sp macro="" textlink="">
      <xdr:nvSpPr>
        <xdr:cNvPr id="88" name="財政力該当値テキスト"/>
        <xdr:cNvSpPr txBox="1"/>
      </xdr:nvSpPr>
      <xdr:spPr>
        <a:xfrm>
          <a:off x="5041900" y="757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134408</xdr:rowOff>
    </xdr:from>
    <xdr:to>
      <xdr:col>6</xdr:col>
      <xdr:colOff>50800</xdr:colOff>
      <xdr:row>45</xdr:row>
      <xdr:rowOff>64558</xdr:rowOff>
    </xdr:to>
    <xdr:sp macro="" textlink="">
      <xdr:nvSpPr>
        <xdr:cNvPr id="89" name="円/楕円 88"/>
        <xdr:cNvSpPr/>
      </xdr:nvSpPr>
      <xdr:spPr>
        <a:xfrm>
          <a:off x="4064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49335</xdr:rowOff>
    </xdr:from>
    <xdr:ext cx="736600" cy="259045"/>
    <xdr:sp macro="" textlink="">
      <xdr:nvSpPr>
        <xdr:cNvPr id="90" name="テキスト ボックス 89"/>
        <xdr:cNvSpPr txBox="1"/>
      </xdr:nvSpPr>
      <xdr:spPr>
        <a:xfrm>
          <a:off x="3733800" y="776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134408</xdr:rowOff>
    </xdr:from>
    <xdr:to>
      <xdr:col>4</xdr:col>
      <xdr:colOff>533400</xdr:colOff>
      <xdr:row>45</xdr:row>
      <xdr:rowOff>64558</xdr:rowOff>
    </xdr:to>
    <xdr:sp macro="" textlink="">
      <xdr:nvSpPr>
        <xdr:cNvPr id="91" name="円/楕円 90"/>
        <xdr:cNvSpPr/>
      </xdr:nvSpPr>
      <xdr:spPr>
        <a:xfrm>
          <a:off x="3175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49335</xdr:rowOff>
    </xdr:from>
    <xdr:ext cx="762000" cy="259045"/>
    <xdr:sp macro="" textlink="">
      <xdr:nvSpPr>
        <xdr:cNvPr id="92" name="テキスト ボックス 91"/>
        <xdr:cNvSpPr txBox="1"/>
      </xdr:nvSpPr>
      <xdr:spPr>
        <a:xfrm>
          <a:off x="2844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114300</xdr:rowOff>
    </xdr:from>
    <xdr:to>
      <xdr:col>3</xdr:col>
      <xdr:colOff>330200</xdr:colOff>
      <xdr:row>45</xdr:row>
      <xdr:rowOff>44450</xdr:rowOff>
    </xdr:to>
    <xdr:sp macro="" textlink="">
      <xdr:nvSpPr>
        <xdr:cNvPr id="93" name="円/楕円 92"/>
        <xdr:cNvSpPr/>
      </xdr:nvSpPr>
      <xdr:spPr>
        <a:xfrm>
          <a:off x="2286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29227</xdr:rowOff>
    </xdr:from>
    <xdr:ext cx="762000" cy="259045"/>
    <xdr:sp macro="" textlink="">
      <xdr:nvSpPr>
        <xdr:cNvPr id="94" name="テキスト ボックス 93"/>
        <xdr:cNvSpPr txBox="1"/>
      </xdr:nvSpPr>
      <xdr:spPr>
        <a:xfrm>
          <a:off x="1955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94192</xdr:rowOff>
    </xdr:from>
    <xdr:to>
      <xdr:col>2</xdr:col>
      <xdr:colOff>127000</xdr:colOff>
      <xdr:row>45</xdr:row>
      <xdr:rowOff>24342</xdr:rowOff>
    </xdr:to>
    <xdr:sp macro="" textlink="">
      <xdr:nvSpPr>
        <xdr:cNvPr id="95" name="円/楕円 94"/>
        <xdr:cNvSpPr/>
      </xdr:nvSpPr>
      <xdr:spPr>
        <a:xfrm>
          <a:off x="1397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9119</xdr:rowOff>
    </xdr:from>
    <xdr:ext cx="762000" cy="259045"/>
    <xdr:sp macro="" textlink="">
      <xdr:nvSpPr>
        <xdr:cNvPr id="96" name="テキスト ボックス 95"/>
        <xdr:cNvSpPr txBox="1"/>
      </xdr:nvSpPr>
      <xdr:spPr>
        <a:xfrm>
          <a:off x="1066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類似団体の平均より下回っているが、公債費の占めるウェートが大きい。償還額のピークは過ぎ、年々公債費の占める割合は縮小しているが、今後も新発債の抑制や繰上償還を計画的に行い抑制に努める。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また、公営企業会計や保険会計への繰出金は年々増加しているため、経費の削減や独立採算の原則に立ち返った料金の値上げ、保険税（料）の適正化を図るなど、繰出金を減らすように努める。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79163</xdr:rowOff>
    </xdr:from>
    <xdr:to>
      <xdr:col>7</xdr:col>
      <xdr:colOff>152400</xdr:colOff>
      <xdr:row>61</xdr:row>
      <xdr:rowOff>103294</xdr:rowOff>
    </xdr:to>
    <xdr:cxnSp macro="">
      <xdr:nvCxnSpPr>
        <xdr:cNvPr id="131" name="直線コネクタ 130"/>
        <xdr:cNvCxnSpPr/>
      </xdr:nvCxnSpPr>
      <xdr:spPr>
        <a:xfrm>
          <a:off x="4114800" y="10537613"/>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79163</xdr:rowOff>
    </xdr:from>
    <xdr:to>
      <xdr:col>6</xdr:col>
      <xdr:colOff>0</xdr:colOff>
      <xdr:row>62</xdr:row>
      <xdr:rowOff>149013</xdr:rowOff>
    </xdr:to>
    <xdr:cxnSp macro="">
      <xdr:nvCxnSpPr>
        <xdr:cNvPr id="134" name="直線コネクタ 133"/>
        <xdr:cNvCxnSpPr/>
      </xdr:nvCxnSpPr>
      <xdr:spPr>
        <a:xfrm flipV="1">
          <a:off x="3225800" y="10537613"/>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63077</xdr:rowOff>
    </xdr:from>
    <xdr:to>
      <xdr:col>4</xdr:col>
      <xdr:colOff>482600</xdr:colOff>
      <xdr:row>62</xdr:row>
      <xdr:rowOff>149013</xdr:rowOff>
    </xdr:to>
    <xdr:cxnSp macro="">
      <xdr:nvCxnSpPr>
        <xdr:cNvPr id="137" name="直線コネクタ 136"/>
        <xdr:cNvCxnSpPr/>
      </xdr:nvCxnSpPr>
      <xdr:spPr>
        <a:xfrm>
          <a:off x="2336800" y="10521527"/>
          <a:ext cx="889000" cy="257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39" name="テキスト ボックス 138"/>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63077</xdr:rowOff>
    </xdr:from>
    <xdr:to>
      <xdr:col>3</xdr:col>
      <xdr:colOff>279400</xdr:colOff>
      <xdr:row>63</xdr:row>
      <xdr:rowOff>17780</xdr:rowOff>
    </xdr:to>
    <xdr:cxnSp macro="">
      <xdr:nvCxnSpPr>
        <xdr:cNvPr id="140" name="直線コネクタ 139"/>
        <xdr:cNvCxnSpPr/>
      </xdr:nvCxnSpPr>
      <xdr:spPr>
        <a:xfrm flipV="1">
          <a:off x="1447800" y="10521527"/>
          <a:ext cx="8890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140970</xdr:rowOff>
    </xdr:from>
    <xdr:to>
      <xdr:col>3</xdr:col>
      <xdr:colOff>330200</xdr:colOff>
      <xdr:row>62</xdr:row>
      <xdr:rowOff>71120</xdr:rowOff>
    </xdr:to>
    <xdr:sp macro="" textlink="">
      <xdr:nvSpPr>
        <xdr:cNvPr id="141" name="フローチャート : 判断 140"/>
        <xdr:cNvSpPr/>
      </xdr:nvSpPr>
      <xdr:spPr>
        <a:xfrm>
          <a:off x="2286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55897</xdr:rowOff>
    </xdr:from>
    <xdr:ext cx="762000" cy="259045"/>
    <xdr:sp macro="" textlink="">
      <xdr:nvSpPr>
        <xdr:cNvPr id="142" name="テキスト ボックス 141"/>
        <xdr:cNvSpPr txBox="1"/>
      </xdr:nvSpPr>
      <xdr:spPr>
        <a:xfrm>
          <a:off x="19558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43" name="フローチャート : 判断 142"/>
        <xdr:cNvSpPr/>
      </xdr:nvSpPr>
      <xdr:spPr>
        <a:xfrm>
          <a:off x="1397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157921</xdr:rowOff>
    </xdr:from>
    <xdr:ext cx="762000" cy="259045"/>
    <xdr:sp macro="" textlink="">
      <xdr:nvSpPr>
        <xdr:cNvPr id="144" name="テキスト ボックス 143"/>
        <xdr:cNvSpPr txBox="1"/>
      </xdr:nvSpPr>
      <xdr:spPr>
        <a:xfrm>
          <a:off x="1066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52494</xdr:rowOff>
    </xdr:from>
    <xdr:to>
      <xdr:col>7</xdr:col>
      <xdr:colOff>203200</xdr:colOff>
      <xdr:row>61</xdr:row>
      <xdr:rowOff>154094</xdr:rowOff>
    </xdr:to>
    <xdr:sp macro="" textlink="">
      <xdr:nvSpPr>
        <xdr:cNvPr id="150" name="円/楕円 149"/>
        <xdr:cNvSpPr/>
      </xdr:nvSpPr>
      <xdr:spPr>
        <a:xfrm>
          <a:off x="49022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69021</xdr:rowOff>
    </xdr:from>
    <xdr:ext cx="762000" cy="259045"/>
    <xdr:sp macro="" textlink="">
      <xdr:nvSpPr>
        <xdr:cNvPr id="151" name="財政構造の弾力性該当値テキスト"/>
        <xdr:cNvSpPr txBox="1"/>
      </xdr:nvSpPr>
      <xdr:spPr>
        <a:xfrm>
          <a:off x="5041900" y="1035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28363</xdr:rowOff>
    </xdr:from>
    <xdr:to>
      <xdr:col>6</xdr:col>
      <xdr:colOff>50800</xdr:colOff>
      <xdr:row>61</xdr:row>
      <xdr:rowOff>129963</xdr:rowOff>
    </xdr:to>
    <xdr:sp macro="" textlink="">
      <xdr:nvSpPr>
        <xdr:cNvPr id="152" name="円/楕円 151"/>
        <xdr:cNvSpPr/>
      </xdr:nvSpPr>
      <xdr:spPr>
        <a:xfrm>
          <a:off x="4064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140140</xdr:rowOff>
    </xdr:from>
    <xdr:ext cx="736600" cy="259045"/>
    <xdr:sp macro="" textlink="">
      <xdr:nvSpPr>
        <xdr:cNvPr id="153" name="テキスト ボックス 152"/>
        <xdr:cNvSpPr txBox="1"/>
      </xdr:nvSpPr>
      <xdr:spPr>
        <a:xfrm>
          <a:off x="3733800" y="1025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98213</xdr:rowOff>
    </xdr:from>
    <xdr:to>
      <xdr:col>4</xdr:col>
      <xdr:colOff>533400</xdr:colOff>
      <xdr:row>63</xdr:row>
      <xdr:rowOff>28363</xdr:rowOff>
    </xdr:to>
    <xdr:sp macro="" textlink="">
      <xdr:nvSpPr>
        <xdr:cNvPr id="154" name="円/楕円 153"/>
        <xdr:cNvSpPr/>
      </xdr:nvSpPr>
      <xdr:spPr>
        <a:xfrm>
          <a:off x="3175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55" name="テキスト ボックス 154"/>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12277</xdr:rowOff>
    </xdr:from>
    <xdr:to>
      <xdr:col>3</xdr:col>
      <xdr:colOff>330200</xdr:colOff>
      <xdr:row>61</xdr:row>
      <xdr:rowOff>113877</xdr:rowOff>
    </xdr:to>
    <xdr:sp macro="" textlink="">
      <xdr:nvSpPr>
        <xdr:cNvPr id="156" name="円/楕円 155"/>
        <xdr:cNvSpPr/>
      </xdr:nvSpPr>
      <xdr:spPr>
        <a:xfrm>
          <a:off x="2286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124054</xdr:rowOff>
    </xdr:from>
    <xdr:ext cx="762000" cy="259045"/>
    <xdr:sp macro="" textlink="">
      <xdr:nvSpPr>
        <xdr:cNvPr id="157" name="テキスト ボックス 156"/>
        <xdr:cNvSpPr txBox="1"/>
      </xdr:nvSpPr>
      <xdr:spPr>
        <a:xfrm>
          <a:off x="1955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58" name="円/楕円 157"/>
        <xdr:cNvSpPr/>
      </xdr:nvSpPr>
      <xdr:spPr>
        <a:xfrm>
          <a:off x="1397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78757</xdr:rowOff>
    </xdr:from>
    <xdr:ext cx="762000" cy="259045"/>
    <xdr:sp macro="" textlink="">
      <xdr:nvSpPr>
        <xdr:cNvPr id="159" name="テキスト ボックス 158"/>
        <xdr:cNvSpPr txBox="1"/>
      </xdr:nvSpPr>
      <xdr:spPr>
        <a:xfrm>
          <a:off x="1066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[200,723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115,988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平均を上回っているのは、職員数が多いことにより人件費が嵩んでいることが主な要因となっている。今後は新規採用職員の抑制により職員数を減員するとともに、物件費においても、民間委託が可能なものは民間委託を進め、コストの低減を図るよう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17799</xdr:rowOff>
    </xdr:from>
    <xdr:to>
      <xdr:col>7</xdr:col>
      <xdr:colOff>152400</xdr:colOff>
      <xdr:row>82</xdr:row>
      <xdr:rowOff>30274</xdr:rowOff>
    </xdr:to>
    <xdr:cxnSp macro="">
      <xdr:nvCxnSpPr>
        <xdr:cNvPr id="195" name="直線コネクタ 194"/>
        <xdr:cNvCxnSpPr/>
      </xdr:nvCxnSpPr>
      <xdr:spPr>
        <a:xfrm>
          <a:off x="4114800" y="14076699"/>
          <a:ext cx="838200" cy="1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109746</xdr:rowOff>
    </xdr:from>
    <xdr:ext cx="762000" cy="259045"/>
    <xdr:sp macro="" textlink="">
      <xdr:nvSpPr>
        <xdr:cNvPr id="196" name="人件費・物件費等の状況平均値テキスト"/>
        <xdr:cNvSpPr txBox="1"/>
      </xdr:nvSpPr>
      <xdr:spPr>
        <a:xfrm>
          <a:off x="5041900" y="13825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17799</xdr:rowOff>
    </xdr:from>
    <xdr:to>
      <xdr:col>6</xdr:col>
      <xdr:colOff>0</xdr:colOff>
      <xdr:row>82</xdr:row>
      <xdr:rowOff>20775</xdr:rowOff>
    </xdr:to>
    <xdr:cxnSp macro="">
      <xdr:nvCxnSpPr>
        <xdr:cNvPr id="198" name="直線コネクタ 197"/>
        <xdr:cNvCxnSpPr/>
      </xdr:nvCxnSpPr>
      <xdr:spPr>
        <a:xfrm flipV="1">
          <a:off x="3225800" y="14076699"/>
          <a:ext cx="889000" cy="2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14513</xdr:rowOff>
    </xdr:from>
    <xdr:ext cx="736600" cy="259045"/>
    <xdr:sp macro="" textlink="">
      <xdr:nvSpPr>
        <xdr:cNvPr id="200" name="テキスト ボックス 199"/>
        <xdr:cNvSpPr txBox="1"/>
      </xdr:nvSpPr>
      <xdr:spPr>
        <a:xfrm>
          <a:off x="3733800" y="13730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5349</xdr:rowOff>
    </xdr:from>
    <xdr:to>
      <xdr:col>4</xdr:col>
      <xdr:colOff>482600</xdr:colOff>
      <xdr:row>82</xdr:row>
      <xdr:rowOff>20775</xdr:rowOff>
    </xdr:to>
    <xdr:cxnSp macro="">
      <xdr:nvCxnSpPr>
        <xdr:cNvPr id="201" name="直線コネクタ 200"/>
        <xdr:cNvCxnSpPr/>
      </xdr:nvCxnSpPr>
      <xdr:spPr>
        <a:xfrm>
          <a:off x="2336800" y="14064249"/>
          <a:ext cx="889000" cy="15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3718</xdr:rowOff>
    </xdr:from>
    <xdr:ext cx="762000" cy="259045"/>
    <xdr:sp macro="" textlink="">
      <xdr:nvSpPr>
        <xdr:cNvPr id="203" name="テキスト ボックス 202"/>
        <xdr:cNvSpPr txBox="1"/>
      </xdr:nvSpPr>
      <xdr:spPr>
        <a:xfrm>
          <a:off x="2844800" y="13719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168760</xdr:rowOff>
    </xdr:from>
    <xdr:to>
      <xdr:col>3</xdr:col>
      <xdr:colOff>279400</xdr:colOff>
      <xdr:row>82</xdr:row>
      <xdr:rowOff>5349</xdr:rowOff>
    </xdr:to>
    <xdr:cxnSp macro="">
      <xdr:nvCxnSpPr>
        <xdr:cNvPr id="204" name="直線コネクタ 203"/>
        <xdr:cNvCxnSpPr/>
      </xdr:nvCxnSpPr>
      <xdr:spPr>
        <a:xfrm>
          <a:off x="1447800" y="14056210"/>
          <a:ext cx="889000" cy="8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79842</xdr:rowOff>
    </xdr:from>
    <xdr:to>
      <xdr:col>3</xdr:col>
      <xdr:colOff>330200</xdr:colOff>
      <xdr:row>82</xdr:row>
      <xdr:rowOff>9992</xdr:rowOff>
    </xdr:to>
    <xdr:sp macro="" textlink="">
      <xdr:nvSpPr>
        <xdr:cNvPr id="205" name="フローチャート : 判断 204"/>
        <xdr:cNvSpPr/>
      </xdr:nvSpPr>
      <xdr:spPr>
        <a:xfrm>
          <a:off x="2286000" y="1396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20169</xdr:rowOff>
    </xdr:from>
    <xdr:ext cx="762000" cy="259045"/>
    <xdr:sp macro="" textlink="">
      <xdr:nvSpPr>
        <xdr:cNvPr id="206" name="テキスト ボックス 205"/>
        <xdr:cNvSpPr txBox="1"/>
      </xdr:nvSpPr>
      <xdr:spPr>
        <a:xfrm>
          <a:off x="1955800" y="1373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75687</xdr:rowOff>
    </xdr:from>
    <xdr:to>
      <xdr:col>2</xdr:col>
      <xdr:colOff>127000</xdr:colOff>
      <xdr:row>82</xdr:row>
      <xdr:rowOff>5837</xdr:rowOff>
    </xdr:to>
    <xdr:sp macro="" textlink="">
      <xdr:nvSpPr>
        <xdr:cNvPr id="207" name="フローチャート : 判断 206"/>
        <xdr:cNvSpPr/>
      </xdr:nvSpPr>
      <xdr:spPr>
        <a:xfrm>
          <a:off x="1397000" y="1396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16014</xdr:rowOff>
    </xdr:from>
    <xdr:ext cx="762000" cy="259045"/>
    <xdr:sp macro="" textlink="">
      <xdr:nvSpPr>
        <xdr:cNvPr id="208" name="テキスト ボックス 207"/>
        <xdr:cNvSpPr txBox="1"/>
      </xdr:nvSpPr>
      <xdr:spPr>
        <a:xfrm>
          <a:off x="1066800" y="1373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150924</xdr:rowOff>
    </xdr:from>
    <xdr:to>
      <xdr:col>7</xdr:col>
      <xdr:colOff>203200</xdr:colOff>
      <xdr:row>82</xdr:row>
      <xdr:rowOff>81074</xdr:rowOff>
    </xdr:to>
    <xdr:sp macro="" textlink="">
      <xdr:nvSpPr>
        <xdr:cNvPr id="214" name="円/楕円 213"/>
        <xdr:cNvSpPr/>
      </xdr:nvSpPr>
      <xdr:spPr>
        <a:xfrm>
          <a:off x="4902200" y="1403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123001</xdr:rowOff>
    </xdr:from>
    <xdr:ext cx="762000" cy="259045"/>
    <xdr:sp macro="" textlink="">
      <xdr:nvSpPr>
        <xdr:cNvPr id="215" name="人件費・物件費等の状況該当値テキスト"/>
        <xdr:cNvSpPr txBox="1"/>
      </xdr:nvSpPr>
      <xdr:spPr>
        <a:xfrm>
          <a:off x="5041900" y="1401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200,723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138449</xdr:rowOff>
    </xdr:from>
    <xdr:to>
      <xdr:col>6</xdr:col>
      <xdr:colOff>50800</xdr:colOff>
      <xdr:row>82</xdr:row>
      <xdr:rowOff>68599</xdr:rowOff>
    </xdr:to>
    <xdr:sp macro="" textlink="">
      <xdr:nvSpPr>
        <xdr:cNvPr id="216" name="円/楕円 215"/>
        <xdr:cNvSpPr/>
      </xdr:nvSpPr>
      <xdr:spPr>
        <a:xfrm>
          <a:off x="4064000" y="1402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53376</xdr:rowOff>
    </xdr:from>
    <xdr:ext cx="736600" cy="259045"/>
    <xdr:sp macro="" textlink="">
      <xdr:nvSpPr>
        <xdr:cNvPr id="217" name="テキスト ボックス 216"/>
        <xdr:cNvSpPr txBox="1"/>
      </xdr:nvSpPr>
      <xdr:spPr>
        <a:xfrm>
          <a:off x="3733800" y="141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193,485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141425</xdr:rowOff>
    </xdr:from>
    <xdr:to>
      <xdr:col>4</xdr:col>
      <xdr:colOff>533400</xdr:colOff>
      <xdr:row>82</xdr:row>
      <xdr:rowOff>71575</xdr:rowOff>
    </xdr:to>
    <xdr:sp macro="" textlink="">
      <xdr:nvSpPr>
        <xdr:cNvPr id="218" name="円/楕円 217"/>
        <xdr:cNvSpPr/>
      </xdr:nvSpPr>
      <xdr:spPr>
        <a:xfrm>
          <a:off x="3175000" y="1402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56352</xdr:rowOff>
    </xdr:from>
    <xdr:ext cx="762000" cy="259045"/>
    <xdr:sp macro="" textlink="">
      <xdr:nvSpPr>
        <xdr:cNvPr id="219" name="テキスト ボックス 218"/>
        <xdr:cNvSpPr txBox="1"/>
      </xdr:nvSpPr>
      <xdr:spPr>
        <a:xfrm>
          <a:off x="2844800" y="1411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125999</xdr:rowOff>
    </xdr:from>
    <xdr:to>
      <xdr:col>3</xdr:col>
      <xdr:colOff>330200</xdr:colOff>
      <xdr:row>82</xdr:row>
      <xdr:rowOff>56149</xdr:rowOff>
    </xdr:to>
    <xdr:sp macro="" textlink="">
      <xdr:nvSpPr>
        <xdr:cNvPr id="220" name="円/楕円 219"/>
        <xdr:cNvSpPr/>
      </xdr:nvSpPr>
      <xdr:spPr>
        <a:xfrm>
          <a:off x="2286000" y="14013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40926</xdr:rowOff>
    </xdr:from>
    <xdr:ext cx="762000" cy="259045"/>
    <xdr:sp macro="" textlink="">
      <xdr:nvSpPr>
        <xdr:cNvPr id="221" name="テキスト ボックス 220"/>
        <xdr:cNvSpPr txBox="1"/>
      </xdr:nvSpPr>
      <xdr:spPr>
        <a:xfrm>
          <a:off x="1955800" y="14099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186,261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117960</xdr:rowOff>
    </xdr:from>
    <xdr:to>
      <xdr:col>2</xdr:col>
      <xdr:colOff>127000</xdr:colOff>
      <xdr:row>82</xdr:row>
      <xdr:rowOff>48110</xdr:rowOff>
    </xdr:to>
    <xdr:sp macro="" textlink="">
      <xdr:nvSpPr>
        <xdr:cNvPr id="222" name="円/楕円 221"/>
        <xdr:cNvSpPr/>
      </xdr:nvSpPr>
      <xdr:spPr>
        <a:xfrm>
          <a:off x="1397000" y="140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32887</xdr:rowOff>
    </xdr:from>
    <xdr:ext cx="762000" cy="259045"/>
    <xdr:sp macro="" textlink="">
      <xdr:nvSpPr>
        <xdr:cNvPr id="223" name="テキスト ボックス 222"/>
        <xdr:cNvSpPr txBox="1"/>
      </xdr:nvSpPr>
      <xdr:spPr>
        <a:xfrm>
          <a:off x="1066800" y="14091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181,597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類似団体の平均を下回っているが、各種手当ての総点検を行い、給与の適正化に努める。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130629</xdr:rowOff>
    </xdr:from>
    <xdr:to>
      <xdr:col>24</xdr:col>
      <xdr:colOff>558800</xdr:colOff>
      <xdr:row>87</xdr:row>
      <xdr:rowOff>68036</xdr:rowOff>
    </xdr:to>
    <xdr:cxnSp macro="">
      <xdr:nvCxnSpPr>
        <xdr:cNvPr id="254" name="直線コネクタ 253"/>
        <xdr:cNvCxnSpPr/>
      </xdr:nvCxnSpPr>
      <xdr:spPr>
        <a:xfrm flipV="1">
          <a:off x="17018000" y="13846629"/>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40113</xdr:rowOff>
    </xdr:from>
    <xdr:ext cx="762000" cy="259045"/>
    <xdr:sp macro="" textlink="">
      <xdr:nvSpPr>
        <xdr:cNvPr id="255" name="給与水準   （国との比較）最小値テキスト"/>
        <xdr:cNvSpPr txBox="1"/>
      </xdr:nvSpPr>
      <xdr:spPr>
        <a:xfrm>
          <a:off x="17106900" y="149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68036</xdr:rowOff>
    </xdr:from>
    <xdr:to>
      <xdr:col>24</xdr:col>
      <xdr:colOff>647700</xdr:colOff>
      <xdr:row>87</xdr:row>
      <xdr:rowOff>68036</xdr:rowOff>
    </xdr:to>
    <xdr:cxnSp macro="">
      <xdr:nvCxnSpPr>
        <xdr:cNvPr id="256" name="直線コネクタ 255"/>
        <xdr:cNvCxnSpPr/>
      </xdr:nvCxnSpPr>
      <xdr:spPr>
        <a:xfrm>
          <a:off x="16929100" y="1498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45556</xdr:rowOff>
    </xdr:from>
    <xdr:ext cx="762000" cy="259045"/>
    <xdr:sp macro="" textlink="">
      <xdr:nvSpPr>
        <xdr:cNvPr id="257"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130629</xdr:rowOff>
    </xdr:from>
    <xdr:to>
      <xdr:col>24</xdr:col>
      <xdr:colOff>647700</xdr:colOff>
      <xdr:row>80</xdr:row>
      <xdr:rowOff>130629</xdr:rowOff>
    </xdr:to>
    <xdr:cxnSp macro="">
      <xdr:nvCxnSpPr>
        <xdr:cNvPr id="258" name="直線コネクタ 257"/>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88</xdr:row>
      <xdr:rowOff>137886</xdr:rowOff>
    </xdr:to>
    <xdr:cxnSp macro="">
      <xdr:nvCxnSpPr>
        <xdr:cNvPr id="259" name="直線コネクタ 258"/>
        <xdr:cNvCxnSpPr/>
      </xdr:nvCxnSpPr>
      <xdr:spPr>
        <a:xfrm flipV="1">
          <a:off x="16179800" y="14352209"/>
          <a:ext cx="8382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9572</xdr:rowOff>
    </xdr:from>
    <xdr:ext cx="762000" cy="259045"/>
    <xdr:sp macro="" textlink="">
      <xdr:nvSpPr>
        <xdr:cNvPr id="260" name="給与水準   （国との比較）平均値テキスト"/>
        <xdr:cNvSpPr txBox="1"/>
      </xdr:nvSpPr>
      <xdr:spPr>
        <a:xfrm>
          <a:off x="17106900" y="144113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61" name="フローチャート : 判断 260"/>
        <xdr:cNvSpPr/>
      </xdr:nvSpPr>
      <xdr:spPr>
        <a:xfrm>
          <a:off x="169672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137886</xdr:rowOff>
    </xdr:from>
    <xdr:to>
      <xdr:col>23</xdr:col>
      <xdr:colOff>406400</xdr:colOff>
      <xdr:row>88</xdr:row>
      <xdr:rowOff>160866</xdr:rowOff>
    </xdr:to>
    <xdr:cxnSp macro="">
      <xdr:nvCxnSpPr>
        <xdr:cNvPr id="262" name="直線コネクタ 261"/>
        <xdr:cNvCxnSpPr/>
      </xdr:nvCxnSpPr>
      <xdr:spPr>
        <a:xfrm flipV="1">
          <a:off x="15290800" y="15225486"/>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65012</xdr:rowOff>
    </xdr:from>
    <xdr:to>
      <xdr:col>23</xdr:col>
      <xdr:colOff>457200</xdr:colOff>
      <xdr:row>89</xdr:row>
      <xdr:rowOff>166612</xdr:rowOff>
    </xdr:to>
    <xdr:sp macro="" textlink="">
      <xdr:nvSpPr>
        <xdr:cNvPr id="263" name="フローチャート : 判断 262"/>
        <xdr:cNvSpPr/>
      </xdr:nvSpPr>
      <xdr:spPr>
        <a:xfrm>
          <a:off x="16129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151389</xdr:rowOff>
    </xdr:from>
    <xdr:ext cx="736600" cy="259045"/>
    <xdr:sp macro="" textlink="">
      <xdr:nvSpPr>
        <xdr:cNvPr id="264" name="テキスト ボックス 263"/>
        <xdr:cNvSpPr txBox="1"/>
      </xdr:nvSpPr>
      <xdr:spPr>
        <a:xfrm>
          <a:off x="15798800" y="1541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87388</xdr:rowOff>
    </xdr:from>
    <xdr:to>
      <xdr:col>22</xdr:col>
      <xdr:colOff>203200</xdr:colOff>
      <xdr:row>88</xdr:row>
      <xdr:rowOff>160866</xdr:rowOff>
    </xdr:to>
    <xdr:cxnSp macro="">
      <xdr:nvCxnSpPr>
        <xdr:cNvPr id="265" name="直線コネクタ 264"/>
        <xdr:cNvCxnSpPr/>
      </xdr:nvCxnSpPr>
      <xdr:spPr>
        <a:xfrm>
          <a:off x="14401800" y="14317738"/>
          <a:ext cx="8890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6" name="フローチャート : 判断 265"/>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7" name="テキスト ボックス 266"/>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84</xdr:row>
      <xdr:rowOff>76805</xdr:rowOff>
    </xdr:to>
    <xdr:cxnSp macro="">
      <xdr:nvCxnSpPr>
        <xdr:cNvPr id="268" name="直線コネクタ 267"/>
        <xdr:cNvCxnSpPr/>
      </xdr:nvCxnSpPr>
      <xdr:spPr>
        <a:xfrm flipV="1">
          <a:off x="13512800" y="14317738"/>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25098</xdr:rowOff>
    </xdr:from>
    <xdr:to>
      <xdr:col>21</xdr:col>
      <xdr:colOff>50800</xdr:colOff>
      <xdr:row>83</xdr:row>
      <xdr:rowOff>126698</xdr:rowOff>
    </xdr:to>
    <xdr:sp macro="" textlink="">
      <xdr:nvSpPr>
        <xdr:cNvPr id="269" name="フローチャート : 判断 268"/>
        <xdr:cNvSpPr/>
      </xdr:nvSpPr>
      <xdr:spPr>
        <a:xfrm>
          <a:off x="14351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136875</xdr:rowOff>
    </xdr:from>
    <xdr:ext cx="762000" cy="259045"/>
    <xdr:sp macro="" textlink="">
      <xdr:nvSpPr>
        <xdr:cNvPr id="270" name="テキスト ボックス 269"/>
        <xdr:cNvSpPr txBox="1"/>
      </xdr:nvSpPr>
      <xdr:spPr>
        <a:xfrm>
          <a:off x="14020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71" name="フローチャート : 判断 270"/>
        <xdr:cNvSpPr/>
      </xdr:nvSpPr>
      <xdr:spPr>
        <a:xfrm>
          <a:off x="13462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22877</xdr:rowOff>
    </xdr:from>
    <xdr:ext cx="762000" cy="259045"/>
    <xdr:sp macro="" textlink="">
      <xdr:nvSpPr>
        <xdr:cNvPr id="272" name="テキスト ボックス 271"/>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78" name="円/楕円 277"/>
        <xdr:cNvSpPr/>
      </xdr:nvSpPr>
      <xdr:spPr>
        <a:xfrm>
          <a:off x="169672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87586</xdr:rowOff>
    </xdr:from>
    <xdr:ext cx="762000" cy="259045"/>
    <xdr:sp macro="" textlink="">
      <xdr:nvSpPr>
        <xdr:cNvPr id="279" name="給与水準   （国との比較）該当値テキスト"/>
        <xdr:cNvSpPr txBox="1"/>
      </xdr:nvSpPr>
      <xdr:spPr>
        <a:xfrm>
          <a:off x="17106900" y="14146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87086</xdr:rowOff>
    </xdr:from>
    <xdr:to>
      <xdr:col>23</xdr:col>
      <xdr:colOff>457200</xdr:colOff>
      <xdr:row>89</xdr:row>
      <xdr:rowOff>17236</xdr:rowOff>
    </xdr:to>
    <xdr:sp macro="" textlink="">
      <xdr:nvSpPr>
        <xdr:cNvPr id="280" name="円/楕円 279"/>
        <xdr:cNvSpPr/>
      </xdr:nvSpPr>
      <xdr:spPr>
        <a:xfrm>
          <a:off x="16129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27413</xdr:rowOff>
    </xdr:from>
    <xdr:ext cx="736600" cy="259045"/>
    <xdr:sp macro="" textlink="">
      <xdr:nvSpPr>
        <xdr:cNvPr id="281" name="テキスト ボックス 280"/>
        <xdr:cNvSpPr txBox="1"/>
      </xdr:nvSpPr>
      <xdr:spPr>
        <a:xfrm>
          <a:off x="15798800" y="1494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82" name="円/楕円 281"/>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83" name="テキスト ボックス 282"/>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36588</xdr:rowOff>
    </xdr:from>
    <xdr:to>
      <xdr:col>21</xdr:col>
      <xdr:colOff>50800</xdr:colOff>
      <xdr:row>83</xdr:row>
      <xdr:rowOff>138188</xdr:rowOff>
    </xdr:to>
    <xdr:sp macro="" textlink="">
      <xdr:nvSpPr>
        <xdr:cNvPr id="284" name="円/楕円 283"/>
        <xdr:cNvSpPr/>
      </xdr:nvSpPr>
      <xdr:spPr>
        <a:xfrm>
          <a:off x="14351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122965</xdr:rowOff>
    </xdr:from>
    <xdr:ext cx="762000" cy="259045"/>
    <xdr:sp macro="" textlink="">
      <xdr:nvSpPr>
        <xdr:cNvPr id="285" name="テキスト ボックス 284"/>
        <xdr:cNvSpPr txBox="1"/>
      </xdr:nvSpPr>
      <xdr:spPr>
        <a:xfrm>
          <a:off x="14020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26005</xdr:rowOff>
    </xdr:from>
    <xdr:to>
      <xdr:col>19</xdr:col>
      <xdr:colOff>533400</xdr:colOff>
      <xdr:row>84</xdr:row>
      <xdr:rowOff>127605</xdr:rowOff>
    </xdr:to>
    <xdr:sp macro="" textlink="">
      <xdr:nvSpPr>
        <xdr:cNvPr id="286" name="円/楕円 285"/>
        <xdr:cNvSpPr/>
      </xdr:nvSpPr>
      <xdr:spPr>
        <a:xfrm>
          <a:off x="13462000" y="1442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112382</xdr:rowOff>
    </xdr:from>
    <xdr:ext cx="762000" cy="259045"/>
    <xdr:sp macro="" textlink="">
      <xdr:nvSpPr>
        <xdr:cNvPr id="287" name="テキスト ボックス 286"/>
        <xdr:cNvSpPr txBox="1"/>
      </xdr:nvSpPr>
      <xdr:spPr>
        <a:xfrm>
          <a:off x="13131800" y="1451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平均を大きく上回っているのは、行政面積が広く支所機能充実のため一定数の人員を配置していること、また保育所の運営を直営で行っていることなどが要因となっている。今後においても住民行政サービスを確保しつつ、行政組織や事務事業の見直しを図り、職員数の適正化に努めていく。</a:t>
          </a: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4" name="直線コネクタ 30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5" name="テキスト ボックス 30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6" name="直線コネクタ 30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7" name="テキスト ボックス 30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8" name="直線コネクタ 30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9" name="テキスト ボックス 30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10" name="直線コネクタ 30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1" name="テキスト ボックス 31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5" name="直線コネクタ 314"/>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6"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7" name="直線コネクタ 316"/>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8"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9" name="直線コネクタ 318"/>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111506</xdr:rowOff>
    </xdr:from>
    <xdr:to>
      <xdr:col>24</xdr:col>
      <xdr:colOff>558800</xdr:colOff>
      <xdr:row>66</xdr:row>
      <xdr:rowOff>157353</xdr:rowOff>
    </xdr:to>
    <xdr:cxnSp macro="">
      <xdr:nvCxnSpPr>
        <xdr:cNvPr id="320" name="直線コネクタ 319"/>
        <xdr:cNvCxnSpPr/>
      </xdr:nvCxnSpPr>
      <xdr:spPr>
        <a:xfrm flipV="1">
          <a:off x="16179800" y="11427206"/>
          <a:ext cx="8382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34307</xdr:rowOff>
    </xdr:from>
    <xdr:ext cx="762000" cy="259045"/>
    <xdr:sp macro="" textlink="">
      <xdr:nvSpPr>
        <xdr:cNvPr id="321" name="定員管理の状況平均値テキスト"/>
        <xdr:cNvSpPr txBox="1"/>
      </xdr:nvSpPr>
      <xdr:spPr>
        <a:xfrm>
          <a:off x="17106900" y="1049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2" name="フローチャート : 判断 321"/>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97028</xdr:rowOff>
    </xdr:from>
    <xdr:to>
      <xdr:col>23</xdr:col>
      <xdr:colOff>406400</xdr:colOff>
      <xdr:row>66</xdr:row>
      <xdr:rowOff>157353</xdr:rowOff>
    </xdr:to>
    <xdr:cxnSp macro="">
      <xdr:nvCxnSpPr>
        <xdr:cNvPr id="323" name="直線コネクタ 322"/>
        <xdr:cNvCxnSpPr/>
      </xdr:nvCxnSpPr>
      <xdr:spPr>
        <a:xfrm>
          <a:off x="15290800" y="1141272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4" name="フローチャート : 判断 323"/>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139209</xdr:rowOff>
    </xdr:from>
    <xdr:ext cx="736600" cy="259045"/>
    <xdr:sp macro="" textlink="">
      <xdr:nvSpPr>
        <xdr:cNvPr id="325" name="テキスト ボックス 324"/>
        <xdr:cNvSpPr txBox="1"/>
      </xdr:nvSpPr>
      <xdr:spPr>
        <a:xfrm>
          <a:off x="15798800" y="10426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46355</xdr:rowOff>
    </xdr:from>
    <xdr:to>
      <xdr:col>22</xdr:col>
      <xdr:colOff>203200</xdr:colOff>
      <xdr:row>66</xdr:row>
      <xdr:rowOff>97028</xdr:rowOff>
    </xdr:to>
    <xdr:cxnSp macro="">
      <xdr:nvCxnSpPr>
        <xdr:cNvPr id="326" name="直線コネクタ 325"/>
        <xdr:cNvCxnSpPr/>
      </xdr:nvCxnSpPr>
      <xdr:spPr>
        <a:xfrm>
          <a:off x="14401800" y="11362055"/>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7" name="フローチャート : 判断 326"/>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112666</xdr:rowOff>
    </xdr:from>
    <xdr:ext cx="762000" cy="259045"/>
    <xdr:sp macro="" textlink="">
      <xdr:nvSpPr>
        <xdr:cNvPr id="328" name="テキスト ボックス 327"/>
        <xdr:cNvSpPr txBox="1"/>
      </xdr:nvSpPr>
      <xdr:spPr>
        <a:xfrm>
          <a:off x="14909800" y="1039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150241</xdr:rowOff>
    </xdr:from>
    <xdr:to>
      <xdr:col>21</xdr:col>
      <xdr:colOff>0</xdr:colOff>
      <xdr:row>66</xdr:row>
      <xdr:rowOff>46355</xdr:rowOff>
    </xdr:to>
    <xdr:cxnSp macro="">
      <xdr:nvCxnSpPr>
        <xdr:cNvPr id="329" name="直線コネクタ 328"/>
        <xdr:cNvCxnSpPr/>
      </xdr:nvCxnSpPr>
      <xdr:spPr>
        <a:xfrm>
          <a:off x="13512800" y="11294491"/>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106807</xdr:rowOff>
    </xdr:from>
    <xdr:to>
      <xdr:col>21</xdr:col>
      <xdr:colOff>50800</xdr:colOff>
      <xdr:row>65</xdr:row>
      <xdr:rowOff>36957</xdr:rowOff>
    </xdr:to>
    <xdr:sp macro="" textlink="">
      <xdr:nvSpPr>
        <xdr:cNvPr id="330" name="フローチャート : 判断 329"/>
        <xdr:cNvSpPr/>
      </xdr:nvSpPr>
      <xdr:spPr>
        <a:xfrm>
          <a:off x="14351000" y="11079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47134</xdr:rowOff>
    </xdr:from>
    <xdr:ext cx="762000" cy="259045"/>
    <xdr:sp macro="" textlink="">
      <xdr:nvSpPr>
        <xdr:cNvPr id="331" name="テキスト ボックス 330"/>
        <xdr:cNvSpPr txBox="1"/>
      </xdr:nvSpPr>
      <xdr:spPr>
        <a:xfrm>
          <a:off x="14020800" y="108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75438</xdr:rowOff>
    </xdr:from>
    <xdr:to>
      <xdr:col>19</xdr:col>
      <xdr:colOff>533400</xdr:colOff>
      <xdr:row>65</xdr:row>
      <xdr:rowOff>5588</xdr:rowOff>
    </xdr:to>
    <xdr:sp macro="" textlink="">
      <xdr:nvSpPr>
        <xdr:cNvPr id="332" name="フローチャート : 判断 331"/>
        <xdr:cNvSpPr/>
      </xdr:nvSpPr>
      <xdr:spPr>
        <a:xfrm>
          <a:off x="13462000" y="1104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15765</xdr:rowOff>
    </xdr:from>
    <xdr:ext cx="762000" cy="259045"/>
    <xdr:sp macro="" textlink="">
      <xdr:nvSpPr>
        <xdr:cNvPr id="333" name="テキスト ボックス 332"/>
        <xdr:cNvSpPr txBox="1"/>
      </xdr:nvSpPr>
      <xdr:spPr>
        <a:xfrm>
          <a:off x="13131800" y="1081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60706</xdr:rowOff>
    </xdr:from>
    <xdr:to>
      <xdr:col>24</xdr:col>
      <xdr:colOff>609600</xdr:colOff>
      <xdr:row>66</xdr:row>
      <xdr:rowOff>162306</xdr:rowOff>
    </xdr:to>
    <xdr:sp macro="" textlink="">
      <xdr:nvSpPr>
        <xdr:cNvPr id="339" name="円/楕円 338"/>
        <xdr:cNvSpPr/>
      </xdr:nvSpPr>
      <xdr:spPr>
        <a:xfrm>
          <a:off x="16967200" y="11376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32783</xdr:rowOff>
    </xdr:from>
    <xdr:ext cx="762000" cy="259045"/>
    <xdr:sp macro="" textlink="">
      <xdr:nvSpPr>
        <xdr:cNvPr id="340" name="定員管理の状況該当値テキスト"/>
        <xdr:cNvSpPr txBox="1"/>
      </xdr:nvSpPr>
      <xdr:spPr>
        <a:xfrm>
          <a:off x="17106900" y="11348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11.62</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106553</xdr:rowOff>
    </xdr:from>
    <xdr:to>
      <xdr:col>23</xdr:col>
      <xdr:colOff>457200</xdr:colOff>
      <xdr:row>67</xdr:row>
      <xdr:rowOff>36703</xdr:rowOff>
    </xdr:to>
    <xdr:sp macro="" textlink="">
      <xdr:nvSpPr>
        <xdr:cNvPr id="341" name="円/楕円 340"/>
        <xdr:cNvSpPr/>
      </xdr:nvSpPr>
      <xdr:spPr>
        <a:xfrm>
          <a:off x="16129000" y="1142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21480</xdr:rowOff>
    </xdr:from>
    <xdr:ext cx="736600" cy="259045"/>
    <xdr:sp macro="" textlink="">
      <xdr:nvSpPr>
        <xdr:cNvPr id="342" name="テキスト ボックス 341"/>
        <xdr:cNvSpPr txBox="1"/>
      </xdr:nvSpPr>
      <xdr:spPr>
        <a:xfrm>
          <a:off x="15798800" y="11508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46228</xdr:rowOff>
    </xdr:from>
    <xdr:to>
      <xdr:col>22</xdr:col>
      <xdr:colOff>254000</xdr:colOff>
      <xdr:row>66</xdr:row>
      <xdr:rowOff>147828</xdr:rowOff>
    </xdr:to>
    <xdr:sp macro="" textlink="">
      <xdr:nvSpPr>
        <xdr:cNvPr id="343" name="円/楕円 342"/>
        <xdr:cNvSpPr/>
      </xdr:nvSpPr>
      <xdr:spPr>
        <a:xfrm>
          <a:off x="15240000" y="1136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132605</xdr:rowOff>
    </xdr:from>
    <xdr:ext cx="762000" cy="259045"/>
    <xdr:sp macro="" textlink="">
      <xdr:nvSpPr>
        <xdr:cNvPr id="344" name="テキスト ボックス 343"/>
        <xdr:cNvSpPr txBox="1"/>
      </xdr:nvSpPr>
      <xdr:spPr>
        <a:xfrm>
          <a:off x="14909800" y="114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167005</xdr:rowOff>
    </xdr:from>
    <xdr:to>
      <xdr:col>21</xdr:col>
      <xdr:colOff>50800</xdr:colOff>
      <xdr:row>66</xdr:row>
      <xdr:rowOff>97155</xdr:rowOff>
    </xdr:to>
    <xdr:sp macro="" textlink="">
      <xdr:nvSpPr>
        <xdr:cNvPr id="345" name="円/楕円 344"/>
        <xdr:cNvSpPr/>
      </xdr:nvSpPr>
      <xdr:spPr>
        <a:xfrm>
          <a:off x="14351000" y="1131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81932</xdr:rowOff>
    </xdr:from>
    <xdr:ext cx="762000" cy="259045"/>
    <xdr:sp macro="" textlink="">
      <xdr:nvSpPr>
        <xdr:cNvPr id="346" name="テキスト ボックス 345"/>
        <xdr:cNvSpPr txBox="1"/>
      </xdr:nvSpPr>
      <xdr:spPr>
        <a:xfrm>
          <a:off x="14020800" y="1139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99441</xdr:rowOff>
    </xdr:from>
    <xdr:to>
      <xdr:col>19</xdr:col>
      <xdr:colOff>533400</xdr:colOff>
      <xdr:row>66</xdr:row>
      <xdr:rowOff>29591</xdr:rowOff>
    </xdr:to>
    <xdr:sp macro="" textlink="">
      <xdr:nvSpPr>
        <xdr:cNvPr id="347" name="円/楕円 346"/>
        <xdr:cNvSpPr/>
      </xdr:nvSpPr>
      <xdr:spPr>
        <a:xfrm>
          <a:off x="13462000" y="11243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14368</xdr:rowOff>
    </xdr:from>
    <xdr:ext cx="762000" cy="259045"/>
    <xdr:sp macro="" textlink="">
      <xdr:nvSpPr>
        <xdr:cNvPr id="348" name="テキスト ボックス 347"/>
        <xdr:cNvSpPr txBox="1"/>
      </xdr:nvSpPr>
      <xdr:spPr>
        <a:xfrm>
          <a:off x="13131800" y="1133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を大きく上回っているのは、合併前後に実施した大型プロジェクト事業等による多額な起債残高が比率悪化の大きな要因となっている。通常償還に加え繰上償還の実施、基金積立金の増加などにより比率は年々改善されているが、今後も後世への負担を少しでも軽減するよう、新規事業の実施等について総点検を図り、財政の健全化を図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8467</xdr:rowOff>
    </xdr:from>
    <xdr:to>
      <xdr:col>24</xdr:col>
      <xdr:colOff>558800</xdr:colOff>
      <xdr:row>42</xdr:row>
      <xdr:rowOff>71362</xdr:rowOff>
    </xdr:to>
    <xdr:cxnSp macro="">
      <xdr:nvCxnSpPr>
        <xdr:cNvPr id="380" name="直線コネクタ 379"/>
        <xdr:cNvCxnSpPr/>
      </xdr:nvCxnSpPr>
      <xdr:spPr>
        <a:xfrm flipV="1">
          <a:off x="17018000" y="6180667"/>
          <a:ext cx="0" cy="10915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43439</xdr:rowOff>
    </xdr:from>
    <xdr:ext cx="762000" cy="259045"/>
    <xdr:sp macro="" textlink="">
      <xdr:nvSpPr>
        <xdr:cNvPr id="381" name="公債費負担の状況最小値テキスト"/>
        <xdr:cNvSpPr txBox="1"/>
      </xdr:nvSpPr>
      <xdr:spPr>
        <a:xfrm>
          <a:off x="17106900" y="7244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42</xdr:row>
      <xdr:rowOff>71362</xdr:rowOff>
    </xdr:from>
    <xdr:to>
      <xdr:col>24</xdr:col>
      <xdr:colOff>647700</xdr:colOff>
      <xdr:row>42</xdr:row>
      <xdr:rowOff>71362</xdr:rowOff>
    </xdr:to>
    <xdr:cxnSp macro="">
      <xdr:nvCxnSpPr>
        <xdr:cNvPr id="382" name="直線コネクタ 381"/>
        <xdr:cNvCxnSpPr/>
      </xdr:nvCxnSpPr>
      <xdr:spPr>
        <a:xfrm>
          <a:off x="16929100" y="7272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94844</xdr:rowOff>
    </xdr:from>
    <xdr:ext cx="762000" cy="259045"/>
    <xdr:sp macro="" textlink="">
      <xdr:nvSpPr>
        <xdr:cNvPr id="383" name="公債費負担の状況最大値テキスト"/>
        <xdr:cNvSpPr txBox="1"/>
      </xdr:nvSpPr>
      <xdr:spPr>
        <a:xfrm>
          <a:off x="17106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8467</xdr:rowOff>
    </xdr:from>
    <xdr:to>
      <xdr:col>24</xdr:col>
      <xdr:colOff>647700</xdr:colOff>
      <xdr:row>36</xdr:row>
      <xdr:rowOff>8467</xdr:rowOff>
    </xdr:to>
    <xdr:cxnSp macro="">
      <xdr:nvCxnSpPr>
        <xdr:cNvPr id="384" name="直線コネクタ 383"/>
        <xdr:cNvCxnSpPr/>
      </xdr:nvCxnSpPr>
      <xdr:spPr>
        <a:xfrm>
          <a:off x="16929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2419</xdr:rowOff>
    </xdr:from>
    <xdr:to>
      <xdr:col>24</xdr:col>
      <xdr:colOff>558800</xdr:colOff>
      <xdr:row>42</xdr:row>
      <xdr:rowOff>163285</xdr:rowOff>
    </xdr:to>
    <xdr:cxnSp macro="">
      <xdr:nvCxnSpPr>
        <xdr:cNvPr id="385" name="直線コネクタ 384"/>
        <xdr:cNvCxnSpPr/>
      </xdr:nvCxnSpPr>
      <xdr:spPr>
        <a:xfrm flipV="1">
          <a:off x="16179800" y="7203319"/>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102403</xdr:rowOff>
    </xdr:from>
    <xdr:ext cx="762000" cy="259045"/>
    <xdr:sp macro="" textlink="">
      <xdr:nvSpPr>
        <xdr:cNvPr id="386" name="公債費負担の状況平均値テキスト"/>
        <xdr:cNvSpPr txBox="1"/>
      </xdr:nvSpPr>
      <xdr:spPr>
        <a:xfrm>
          <a:off x="17106900" y="6446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85876</xdr:rowOff>
    </xdr:from>
    <xdr:to>
      <xdr:col>24</xdr:col>
      <xdr:colOff>609600</xdr:colOff>
      <xdr:row>39</xdr:row>
      <xdr:rowOff>16026</xdr:rowOff>
    </xdr:to>
    <xdr:sp macro="" textlink="">
      <xdr:nvSpPr>
        <xdr:cNvPr id="387" name="フローチャート : 判断 386"/>
        <xdr:cNvSpPr/>
      </xdr:nvSpPr>
      <xdr:spPr>
        <a:xfrm>
          <a:off x="16967200" y="66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163285</xdr:rowOff>
    </xdr:from>
    <xdr:to>
      <xdr:col>23</xdr:col>
      <xdr:colOff>406400</xdr:colOff>
      <xdr:row>43</xdr:row>
      <xdr:rowOff>164193</xdr:rowOff>
    </xdr:to>
    <xdr:cxnSp macro="">
      <xdr:nvCxnSpPr>
        <xdr:cNvPr id="388" name="直線コネクタ 387"/>
        <xdr:cNvCxnSpPr/>
      </xdr:nvCxnSpPr>
      <xdr:spPr>
        <a:xfrm flipV="1">
          <a:off x="15290800" y="7364185"/>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17841</xdr:rowOff>
    </xdr:from>
    <xdr:to>
      <xdr:col>23</xdr:col>
      <xdr:colOff>457200</xdr:colOff>
      <xdr:row>39</xdr:row>
      <xdr:rowOff>119441</xdr:rowOff>
    </xdr:to>
    <xdr:sp macro="" textlink="">
      <xdr:nvSpPr>
        <xdr:cNvPr id="389" name="フローチャート : 判断 388"/>
        <xdr:cNvSpPr/>
      </xdr:nvSpPr>
      <xdr:spPr>
        <a:xfrm>
          <a:off x="161290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129618</xdr:rowOff>
    </xdr:from>
    <xdr:ext cx="736600" cy="259045"/>
    <xdr:sp macro="" textlink="">
      <xdr:nvSpPr>
        <xdr:cNvPr id="390" name="テキスト ボックス 389"/>
        <xdr:cNvSpPr txBox="1"/>
      </xdr:nvSpPr>
      <xdr:spPr>
        <a:xfrm>
          <a:off x="15798800" y="647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164193</xdr:rowOff>
    </xdr:from>
    <xdr:to>
      <xdr:col>22</xdr:col>
      <xdr:colOff>203200</xdr:colOff>
      <xdr:row>44</xdr:row>
      <xdr:rowOff>96157</xdr:rowOff>
    </xdr:to>
    <xdr:cxnSp macro="">
      <xdr:nvCxnSpPr>
        <xdr:cNvPr id="391" name="直線コネクタ 390"/>
        <xdr:cNvCxnSpPr/>
      </xdr:nvCxnSpPr>
      <xdr:spPr>
        <a:xfrm flipV="1">
          <a:off x="14401800" y="753654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144235</xdr:rowOff>
    </xdr:from>
    <xdr:to>
      <xdr:col>22</xdr:col>
      <xdr:colOff>254000</xdr:colOff>
      <xdr:row>40</xdr:row>
      <xdr:rowOff>74385</xdr:rowOff>
    </xdr:to>
    <xdr:sp macro="" textlink="">
      <xdr:nvSpPr>
        <xdr:cNvPr id="392" name="フローチャート : 判断 391"/>
        <xdr:cNvSpPr/>
      </xdr:nvSpPr>
      <xdr:spPr>
        <a:xfrm>
          <a:off x="15240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84562</xdr:rowOff>
    </xdr:from>
    <xdr:ext cx="762000" cy="259045"/>
    <xdr:sp macro="" textlink="">
      <xdr:nvSpPr>
        <xdr:cNvPr id="393" name="テキスト ボックス 392"/>
        <xdr:cNvSpPr txBox="1"/>
      </xdr:nvSpPr>
      <xdr:spPr>
        <a:xfrm>
          <a:off x="14909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96157</xdr:rowOff>
    </xdr:from>
    <xdr:to>
      <xdr:col>21</xdr:col>
      <xdr:colOff>0</xdr:colOff>
      <xdr:row>44</xdr:row>
      <xdr:rowOff>142119</xdr:rowOff>
    </xdr:to>
    <xdr:cxnSp macro="">
      <xdr:nvCxnSpPr>
        <xdr:cNvPr id="394" name="直線コネクタ 393"/>
        <xdr:cNvCxnSpPr/>
      </xdr:nvCxnSpPr>
      <xdr:spPr>
        <a:xfrm flipV="1">
          <a:off x="13512800" y="7639957"/>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65617</xdr:rowOff>
    </xdr:from>
    <xdr:to>
      <xdr:col>21</xdr:col>
      <xdr:colOff>50800</xdr:colOff>
      <xdr:row>41</xdr:row>
      <xdr:rowOff>167217</xdr:rowOff>
    </xdr:to>
    <xdr:sp macro="" textlink="">
      <xdr:nvSpPr>
        <xdr:cNvPr id="395" name="フローチャート : 判断 394"/>
        <xdr:cNvSpPr/>
      </xdr:nvSpPr>
      <xdr:spPr>
        <a:xfrm>
          <a:off x="14351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5944</xdr:rowOff>
    </xdr:from>
    <xdr:ext cx="762000" cy="259045"/>
    <xdr:sp macro="" textlink="">
      <xdr:nvSpPr>
        <xdr:cNvPr id="396" name="テキスト ボックス 395"/>
        <xdr:cNvSpPr txBox="1"/>
      </xdr:nvSpPr>
      <xdr:spPr>
        <a:xfrm>
          <a:off x="14020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9072</xdr:rowOff>
    </xdr:from>
    <xdr:to>
      <xdr:col>19</xdr:col>
      <xdr:colOff>533400</xdr:colOff>
      <xdr:row>42</xdr:row>
      <xdr:rowOff>110672</xdr:rowOff>
    </xdr:to>
    <xdr:sp macro="" textlink="">
      <xdr:nvSpPr>
        <xdr:cNvPr id="397" name="フローチャート : 判断 396"/>
        <xdr:cNvSpPr/>
      </xdr:nvSpPr>
      <xdr:spPr>
        <a:xfrm>
          <a:off x="13462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120849</xdr:rowOff>
    </xdr:from>
    <xdr:ext cx="762000" cy="259045"/>
    <xdr:sp macro="" textlink="">
      <xdr:nvSpPr>
        <xdr:cNvPr id="398" name="テキスト ボックス 397"/>
        <xdr:cNvSpPr txBox="1"/>
      </xdr:nvSpPr>
      <xdr:spPr>
        <a:xfrm>
          <a:off x="13131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123069</xdr:rowOff>
    </xdr:from>
    <xdr:to>
      <xdr:col>24</xdr:col>
      <xdr:colOff>609600</xdr:colOff>
      <xdr:row>42</xdr:row>
      <xdr:rowOff>53219</xdr:rowOff>
    </xdr:to>
    <xdr:sp macro="" textlink="">
      <xdr:nvSpPr>
        <xdr:cNvPr id="404" name="円/楕円 403"/>
        <xdr:cNvSpPr/>
      </xdr:nvSpPr>
      <xdr:spPr>
        <a:xfrm>
          <a:off x="169672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18946</xdr:rowOff>
    </xdr:from>
    <xdr:ext cx="762000" cy="259045"/>
    <xdr:sp macro="" textlink="">
      <xdr:nvSpPr>
        <xdr:cNvPr id="405" name="公債費負担の状況該当値テキスト"/>
        <xdr:cNvSpPr txBox="1"/>
      </xdr:nvSpPr>
      <xdr:spPr>
        <a:xfrm>
          <a:off x="17106900" y="704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112485</xdr:rowOff>
    </xdr:from>
    <xdr:to>
      <xdr:col>23</xdr:col>
      <xdr:colOff>457200</xdr:colOff>
      <xdr:row>43</xdr:row>
      <xdr:rowOff>42635</xdr:rowOff>
    </xdr:to>
    <xdr:sp macro="" textlink="">
      <xdr:nvSpPr>
        <xdr:cNvPr id="406" name="円/楕円 405"/>
        <xdr:cNvSpPr/>
      </xdr:nvSpPr>
      <xdr:spPr>
        <a:xfrm>
          <a:off x="16129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27412</xdr:rowOff>
    </xdr:from>
    <xdr:ext cx="736600" cy="259045"/>
    <xdr:sp macro="" textlink="">
      <xdr:nvSpPr>
        <xdr:cNvPr id="407" name="テキスト ボックス 406"/>
        <xdr:cNvSpPr txBox="1"/>
      </xdr:nvSpPr>
      <xdr:spPr>
        <a:xfrm>
          <a:off x="15798800" y="7399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113393</xdr:rowOff>
    </xdr:from>
    <xdr:to>
      <xdr:col>22</xdr:col>
      <xdr:colOff>254000</xdr:colOff>
      <xdr:row>44</xdr:row>
      <xdr:rowOff>43543</xdr:rowOff>
    </xdr:to>
    <xdr:sp macro="" textlink="">
      <xdr:nvSpPr>
        <xdr:cNvPr id="408" name="円/楕円 407"/>
        <xdr:cNvSpPr/>
      </xdr:nvSpPr>
      <xdr:spPr>
        <a:xfrm>
          <a:off x="15240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28320</xdr:rowOff>
    </xdr:from>
    <xdr:ext cx="762000" cy="259045"/>
    <xdr:sp macro="" textlink="">
      <xdr:nvSpPr>
        <xdr:cNvPr id="409" name="テキスト ボックス 408"/>
        <xdr:cNvSpPr txBox="1"/>
      </xdr:nvSpPr>
      <xdr:spPr>
        <a:xfrm>
          <a:off x="14909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45357</xdr:rowOff>
    </xdr:from>
    <xdr:to>
      <xdr:col>21</xdr:col>
      <xdr:colOff>50800</xdr:colOff>
      <xdr:row>44</xdr:row>
      <xdr:rowOff>146957</xdr:rowOff>
    </xdr:to>
    <xdr:sp macro="" textlink="">
      <xdr:nvSpPr>
        <xdr:cNvPr id="410" name="円/楕円 409"/>
        <xdr:cNvSpPr/>
      </xdr:nvSpPr>
      <xdr:spPr>
        <a:xfrm>
          <a:off x="14351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131734</xdr:rowOff>
    </xdr:from>
    <xdr:ext cx="762000" cy="259045"/>
    <xdr:sp macro="" textlink="">
      <xdr:nvSpPr>
        <xdr:cNvPr id="411" name="テキスト ボックス 410"/>
        <xdr:cNvSpPr txBox="1"/>
      </xdr:nvSpPr>
      <xdr:spPr>
        <a:xfrm>
          <a:off x="14020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91319</xdr:rowOff>
    </xdr:from>
    <xdr:to>
      <xdr:col>19</xdr:col>
      <xdr:colOff>533400</xdr:colOff>
      <xdr:row>45</xdr:row>
      <xdr:rowOff>21469</xdr:rowOff>
    </xdr:to>
    <xdr:sp macro="" textlink="">
      <xdr:nvSpPr>
        <xdr:cNvPr id="412" name="円/楕円 411"/>
        <xdr:cNvSpPr/>
      </xdr:nvSpPr>
      <xdr:spPr>
        <a:xfrm>
          <a:off x="13462000" y="763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6246</xdr:rowOff>
    </xdr:from>
    <xdr:ext cx="762000" cy="259045"/>
    <xdr:sp macro="" textlink="">
      <xdr:nvSpPr>
        <xdr:cNvPr id="413" name="テキスト ボックス 412"/>
        <xdr:cNvSpPr txBox="1"/>
      </xdr:nvSpPr>
      <xdr:spPr>
        <a:xfrm>
          <a:off x="13131800" y="772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を上回っており、合併前後に実施した大型プロジェクト事業等による多額な起債残高が比率悪化の大きな要因となっている。通常償還に加え繰上償還の実施、基金積立金の増加などにより比率は年々改善されているが、今後も後世への負担を少しでも軽減するよう、新規事業の実施等について総点検を図り、財政の健全化を図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55626</xdr:rowOff>
    </xdr:from>
    <xdr:to>
      <xdr:col>24</xdr:col>
      <xdr:colOff>558800</xdr:colOff>
      <xdr:row>22</xdr:row>
      <xdr:rowOff>45923</xdr:rowOff>
    </xdr:to>
    <xdr:cxnSp macro="">
      <xdr:nvCxnSpPr>
        <xdr:cNvPr id="440" name="直線コネクタ 439"/>
        <xdr:cNvCxnSpPr/>
      </xdr:nvCxnSpPr>
      <xdr:spPr>
        <a:xfrm flipV="1">
          <a:off x="17018000" y="2455926"/>
          <a:ext cx="0" cy="1361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18000</xdr:rowOff>
    </xdr:from>
    <xdr:ext cx="762000" cy="259045"/>
    <xdr:sp macro="" textlink="">
      <xdr:nvSpPr>
        <xdr:cNvPr id="441" name="将来負担の状況最小値テキスト"/>
        <xdr:cNvSpPr txBox="1"/>
      </xdr:nvSpPr>
      <xdr:spPr>
        <a:xfrm>
          <a:off x="17106900" y="378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45923</xdr:rowOff>
    </xdr:from>
    <xdr:to>
      <xdr:col>24</xdr:col>
      <xdr:colOff>647700</xdr:colOff>
      <xdr:row>22</xdr:row>
      <xdr:rowOff>45923</xdr:rowOff>
    </xdr:to>
    <xdr:cxnSp macro="">
      <xdr:nvCxnSpPr>
        <xdr:cNvPr id="442" name="直線コネクタ 441"/>
        <xdr:cNvCxnSpPr/>
      </xdr:nvCxnSpPr>
      <xdr:spPr>
        <a:xfrm>
          <a:off x="16929100" y="381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142003</xdr:rowOff>
    </xdr:from>
    <xdr:ext cx="762000" cy="259045"/>
    <xdr:sp macro="" textlink="">
      <xdr:nvSpPr>
        <xdr:cNvPr id="443" name="将来負担の状況最大値テキスト"/>
        <xdr:cNvSpPr txBox="1"/>
      </xdr:nvSpPr>
      <xdr:spPr>
        <a:xfrm>
          <a:off x="17106900" y="219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14</xdr:row>
      <xdr:rowOff>55626</xdr:rowOff>
    </xdr:from>
    <xdr:to>
      <xdr:col>24</xdr:col>
      <xdr:colOff>647700</xdr:colOff>
      <xdr:row>14</xdr:row>
      <xdr:rowOff>55626</xdr:rowOff>
    </xdr:to>
    <xdr:cxnSp macro="">
      <xdr:nvCxnSpPr>
        <xdr:cNvPr id="444" name="直線コネクタ 443"/>
        <xdr:cNvCxnSpPr/>
      </xdr:nvCxnSpPr>
      <xdr:spPr>
        <a:xfrm>
          <a:off x="16929100" y="245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36779</xdr:rowOff>
    </xdr:from>
    <xdr:to>
      <xdr:col>24</xdr:col>
      <xdr:colOff>558800</xdr:colOff>
      <xdr:row>19</xdr:row>
      <xdr:rowOff>87325</xdr:rowOff>
    </xdr:to>
    <xdr:cxnSp macro="">
      <xdr:nvCxnSpPr>
        <xdr:cNvPr id="445" name="直線コネクタ 444"/>
        <xdr:cNvCxnSpPr/>
      </xdr:nvCxnSpPr>
      <xdr:spPr>
        <a:xfrm flipV="1">
          <a:off x="16179800" y="3122879"/>
          <a:ext cx="8382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101211</xdr:rowOff>
    </xdr:from>
    <xdr:ext cx="762000" cy="259045"/>
    <xdr:sp macro="" textlink="">
      <xdr:nvSpPr>
        <xdr:cNvPr id="446" name="将来負担の状況平均値テキスト"/>
        <xdr:cNvSpPr txBox="1"/>
      </xdr:nvSpPr>
      <xdr:spPr>
        <a:xfrm>
          <a:off x="17106900" y="267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84684</xdr:rowOff>
    </xdr:from>
    <xdr:to>
      <xdr:col>24</xdr:col>
      <xdr:colOff>609600</xdr:colOff>
      <xdr:row>17</xdr:row>
      <xdr:rowOff>14834</xdr:rowOff>
    </xdr:to>
    <xdr:sp macro="" textlink="">
      <xdr:nvSpPr>
        <xdr:cNvPr id="447" name="フローチャート : 判断 446"/>
        <xdr:cNvSpPr/>
      </xdr:nvSpPr>
      <xdr:spPr>
        <a:xfrm>
          <a:off x="16967200" y="2827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87325</xdr:rowOff>
    </xdr:from>
    <xdr:to>
      <xdr:col>23</xdr:col>
      <xdr:colOff>406400</xdr:colOff>
      <xdr:row>20</xdr:row>
      <xdr:rowOff>114707</xdr:rowOff>
    </xdr:to>
    <xdr:cxnSp macro="">
      <xdr:nvCxnSpPr>
        <xdr:cNvPr id="448" name="直線コネクタ 447"/>
        <xdr:cNvCxnSpPr/>
      </xdr:nvCxnSpPr>
      <xdr:spPr>
        <a:xfrm flipV="1">
          <a:off x="15290800" y="3344875"/>
          <a:ext cx="889000" cy="19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132944</xdr:rowOff>
    </xdr:from>
    <xdr:to>
      <xdr:col>23</xdr:col>
      <xdr:colOff>457200</xdr:colOff>
      <xdr:row>17</xdr:row>
      <xdr:rowOff>63094</xdr:rowOff>
    </xdr:to>
    <xdr:sp macro="" textlink="">
      <xdr:nvSpPr>
        <xdr:cNvPr id="449" name="フローチャート : 判断 448"/>
        <xdr:cNvSpPr/>
      </xdr:nvSpPr>
      <xdr:spPr>
        <a:xfrm>
          <a:off x="16129000" y="2876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73271</xdr:rowOff>
    </xdr:from>
    <xdr:ext cx="736600" cy="259045"/>
    <xdr:sp macro="" textlink="">
      <xdr:nvSpPr>
        <xdr:cNvPr id="450" name="テキスト ボックス 449"/>
        <xdr:cNvSpPr txBox="1"/>
      </xdr:nvSpPr>
      <xdr:spPr>
        <a:xfrm>
          <a:off x="15798800" y="2645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114707</xdr:rowOff>
    </xdr:from>
    <xdr:to>
      <xdr:col>22</xdr:col>
      <xdr:colOff>203200</xdr:colOff>
      <xdr:row>21</xdr:row>
      <xdr:rowOff>92863</xdr:rowOff>
    </xdr:to>
    <xdr:cxnSp macro="">
      <xdr:nvCxnSpPr>
        <xdr:cNvPr id="451" name="直線コネクタ 450"/>
        <xdr:cNvCxnSpPr/>
      </xdr:nvCxnSpPr>
      <xdr:spPr>
        <a:xfrm flipV="1">
          <a:off x="14401800" y="3543707"/>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72492</xdr:rowOff>
    </xdr:from>
    <xdr:to>
      <xdr:col>22</xdr:col>
      <xdr:colOff>254000</xdr:colOff>
      <xdr:row>18</xdr:row>
      <xdr:rowOff>2642</xdr:rowOff>
    </xdr:to>
    <xdr:sp macro="" textlink="">
      <xdr:nvSpPr>
        <xdr:cNvPr id="452" name="フローチャート : 判断 451"/>
        <xdr:cNvSpPr/>
      </xdr:nvSpPr>
      <xdr:spPr>
        <a:xfrm>
          <a:off x="15240000" y="298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12819</xdr:rowOff>
    </xdr:from>
    <xdr:ext cx="762000" cy="259045"/>
    <xdr:sp macro="" textlink="">
      <xdr:nvSpPr>
        <xdr:cNvPr id="453" name="テキスト ボックス 452"/>
        <xdr:cNvSpPr txBox="1"/>
      </xdr:nvSpPr>
      <xdr:spPr>
        <a:xfrm>
          <a:off x="14909800" y="275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92863</xdr:rowOff>
    </xdr:from>
    <xdr:to>
      <xdr:col>21</xdr:col>
      <xdr:colOff>0</xdr:colOff>
      <xdr:row>23</xdr:row>
      <xdr:rowOff>69443</xdr:rowOff>
    </xdr:to>
    <xdr:cxnSp macro="">
      <xdr:nvCxnSpPr>
        <xdr:cNvPr id="454" name="直線コネクタ 453"/>
        <xdr:cNvCxnSpPr/>
      </xdr:nvCxnSpPr>
      <xdr:spPr>
        <a:xfrm flipV="1">
          <a:off x="13512800" y="3693313"/>
          <a:ext cx="889000" cy="319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80925</xdr:rowOff>
    </xdr:from>
    <xdr:to>
      <xdr:col>21</xdr:col>
      <xdr:colOff>50800</xdr:colOff>
      <xdr:row>20</xdr:row>
      <xdr:rowOff>11075</xdr:rowOff>
    </xdr:to>
    <xdr:sp macro="" textlink="">
      <xdr:nvSpPr>
        <xdr:cNvPr id="455" name="フローチャート : 判断 454"/>
        <xdr:cNvSpPr/>
      </xdr:nvSpPr>
      <xdr:spPr>
        <a:xfrm>
          <a:off x="14351000" y="333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21251</xdr:rowOff>
    </xdr:from>
    <xdr:ext cx="762000" cy="259045"/>
    <xdr:sp macro="" textlink="">
      <xdr:nvSpPr>
        <xdr:cNvPr id="456" name="テキスト ボックス 455"/>
        <xdr:cNvSpPr txBox="1"/>
      </xdr:nvSpPr>
      <xdr:spPr>
        <a:xfrm>
          <a:off x="14020800" y="310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131470</xdr:rowOff>
    </xdr:from>
    <xdr:to>
      <xdr:col>19</xdr:col>
      <xdr:colOff>533400</xdr:colOff>
      <xdr:row>21</xdr:row>
      <xdr:rowOff>61620</xdr:rowOff>
    </xdr:to>
    <xdr:sp macro="" textlink="">
      <xdr:nvSpPr>
        <xdr:cNvPr id="457" name="フローチャート : 判断 456"/>
        <xdr:cNvSpPr/>
      </xdr:nvSpPr>
      <xdr:spPr>
        <a:xfrm>
          <a:off x="13462000" y="356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71797</xdr:rowOff>
    </xdr:from>
    <xdr:ext cx="762000" cy="259045"/>
    <xdr:sp macro="" textlink="">
      <xdr:nvSpPr>
        <xdr:cNvPr id="458" name="テキスト ボックス 457"/>
        <xdr:cNvSpPr txBox="1"/>
      </xdr:nvSpPr>
      <xdr:spPr>
        <a:xfrm>
          <a:off x="13131800" y="3329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157429</xdr:rowOff>
    </xdr:from>
    <xdr:to>
      <xdr:col>24</xdr:col>
      <xdr:colOff>609600</xdr:colOff>
      <xdr:row>18</xdr:row>
      <xdr:rowOff>87579</xdr:rowOff>
    </xdr:to>
    <xdr:sp macro="" textlink="">
      <xdr:nvSpPr>
        <xdr:cNvPr id="464" name="円/楕円 463"/>
        <xdr:cNvSpPr/>
      </xdr:nvSpPr>
      <xdr:spPr>
        <a:xfrm>
          <a:off x="16967200" y="3072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129506</xdr:rowOff>
    </xdr:from>
    <xdr:ext cx="762000" cy="259045"/>
    <xdr:sp macro="" textlink="">
      <xdr:nvSpPr>
        <xdr:cNvPr id="465" name="将来負担の状況該当値テキスト"/>
        <xdr:cNvSpPr txBox="1"/>
      </xdr:nvSpPr>
      <xdr:spPr>
        <a:xfrm>
          <a:off x="17106900" y="3044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36525</xdr:rowOff>
    </xdr:from>
    <xdr:to>
      <xdr:col>23</xdr:col>
      <xdr:colOff>457200</xdr:colOff>
      <xdr:row>19</xdr:row>
      <xdr:rowOff>138125</xdr:rowOff>
    </xdr:to>
    <xdr:sp macro="" textlink="">
      <xdr:nvSpPr>
        <xdr:cNvPr id="466" name="円/楕円 465"/>
        <xdr:cNvSpPr/>
      </xdr:nvSpPr>
      <xdr:spPr>
        <a:xfrm>
          <a:off x="16129000" y="329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122902</xdr:rowOff>
    </xdr:from>
    <xdr:ext cx="736600" cy="259045"/>
    <xdr:sp macro="" textlink="">
      <xdr:nvSpPr>
        <xdr:cNvPr id="467" name="テキスト ボックス 466"/>
        <xdr:cNvSpPr txBox="1"/>
      </xdr:nvSpPr>
      <xdr:spPr>
        <a:xfrm>
          <a:off x="15798800" y="3380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63907</xdr:rowOff>
    </xdr:from>
    <xdr:to>
      <xdr:col>22</xdr:col>
      <xdr:colOff>254000</xdr:colOff>
      <xdr:row>20</xdr:row>
      <xdr:rowOff>165507</xdr:rowOff>
    </xdr:to>
    <xdr:sp macro="" textlink="">
      <xdr:nvSpPr>
        <xdr:cNvPr id="468" name="円/楕円 467"/>
        <xdr:cNvSpPr/>
      </xdr:nvSpPr>
      <xdr:spPr>
        <a:xfrm>
          <a:off x="15240000" y="349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150284</xdr:rowOff>
    </xdr:from>
    <xdr:ext cx="762000" cy="259045"/>
    <xdr:sp macro="" textlink="">
      <xdr:nvSpPr>
        <xdr:cNvPr id="469" name="テキスト ボックス 468"/>
        <xdr:cNvSpPr txBox="1"/>
      </xdr:nvSpPr>
      <xdr:spPr>
        <a:xfrm>
          <a:off x="14909800" y="357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113.2</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42063</xdr:rowOff>
    </xdr:from>
    <xdr:to>
      <xdr:col>21</xdr:col>
      <xdr:colOff>50800</xdr:colOff>
      <xdr:row>21</xdr:row>
      <xdr:rowOff>143663</xdr:rowOff>
    </xdr:to>
    <xdr:sp macro="" textlink="">
      <xdr:nvSpPr>
        <xdr:cNvPr id="470" name="円/楕円 469"/>
        <xdr:cNvSpPr/>
      </xdr:nvSpPr>
      <xdr:spPr>
        <a:xfrm>
          <a:off x="14351000" y="364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128440</xdr:rowOff>
    </xdr:from>
    <xdr:ext cx="762000" cy="259045"/>
    <xdr:sp macro="" textlink="">
      <xdr:nvSpPr>
        <xdr:cNvPr id="471" name="テキスト ボックス 470"/>
        <xdr:cNvSpPr txBox="1"/>
      </xdr:nvSpPr>
      <xdr:spPr>
        <a:xfrm>
          <a:off x="14020800" y="372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a:t>
          </a:r>
          <a:endParaRPr kumimoji="1" lang="ja-JP" altLang="en-US" sz="1000" b="1">
            <a:solidFill>
              <a:srgbClr val="FF0000"/>
            </a:solidFill>
            <a:latin typeface="ＭＳ Ｐゴシック"/>
          </a:endParaRPr>
        </a:p>
      </xdr:txBody>
    </xdr:sp>
    <xdr:clientData/>
  </xdr:oneCellAnchor>
  <xdr:twoCellAnchor>
    <xdr:from>
      <xdr:col>19</xdr:col>
      <xdr:colOff>431800</xdr:colOff>
      <xdr:row>23</xdr:row>
      <xdr:rowOff>18643</xdr:rowOff>
    </xdr:from>
    <xdr:to>
      <xdr:col>19</xdr:col>
      <xdr:colOff>533400</xdr:colOff>
      <xdr:row>23</xdr:row>
      <xdr:rowOff>120243</xdr:rowOff>
    </xdr:to>
    <xdr:sp macro="" textlink="">
      <xdr:nvSpPr>
        <xdr:cNvPr id="472" name="円/楕円 471"/>
        <xdr:cNvSpPr/>
      </xdr:nvSpPr>
      <xdr:spPr>
        <a:xfrm>
          <a:off x="13462000" y="396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105020</xdr:rowOff>
    </xdr:from>
    <xdr:ext cx="762000" cy="259045"/>
    <xdr:sp macro="" textlink="">
      <xdr:nvSpPr>
        <xdr:cNvPr id="473" name="テキスト ボックス 472"/>
        <xdr:cNvSpPr txBox="1"/>
      </xdr:nvSpPr>
      <xdr:spPr>
        <a:xfrm>
          <a:off x="13131800" y="4048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岡山県美咲町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15,664
15,552
232.15
12,117,809
11,221,540
869,508
7,738,366
14,594,226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15.4
69.6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類似団体の平均を下回っているが、支所機能の充実や保育園を直営で行っているため職員数が多く、人口１人当たり決算額では類似団体の平均を上回っている。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今後は施設の運営体制の見直しや指定管理者制度の導入等により委託化を進め、引き続き人件費関係経費全体について抑制していく必要がある。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107950</xdr:rowOff>
    </xdr:from>
    <xdr:to>
      <xdr:col>7</xdr:col>
      <xdr:colOff>15875</xdr:colOff>
      <xdr:row>36</xdr:row>
      <xdr:rowOff>12700</xdr:rowOff>
    </xdr:to>
    <xdr:cxnSp macro="">
      <xdr:nvCxnSpPr>
        <xdr:cNvPr id="65" name="直線コネクタ 64"/>
        <xdr:cNvCxnSpPr/>
      </xdr:nvCxnSpPr>
      <xdr:spPr>
        <a:xfrm>
          <a:off x="3987800" y="61087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95250</xdr:rowOff>
    </xdr:from>
    <xdr:to>
      <xdr:col>5</xdr:col>
      <xdr:colOff>549275</xdr:colOff>
      <xdr:row>35</xdr:row>
      <xdr:rowOff>107950</xdr:rowOff>
    </xdr:to>
    <xdr:cxnSp macro="">
      <xdr:nvCxnSpPr>
        <xdr:cNvPr id="68" name="直線コネクタ 67"/>
        <xdr:cNvCxnSpPr/>
      </xdr:nvCxnSpPr>
      <xdr:spPr>
        <a:xfrm>
          <a:off x="3098800" y="6096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101600</xdr:rowOff>
    </xdr:from>
    <xdr:to>
      <xdr:col>4</xdr:col>
      <xdr:colOff>346075</xdr:colOff>
      <xdr:row>35</xdr:row>
      <xdr:rowOff>95250</xdr:rowOff>
    </xdr:to>
    <xdr:cxnSp macro="">
      <xdr:nvCxnSpPr>
        <xdr:cNvPr id="71" name="直線コネクタ 70"/>
        <xdr:cNvCxnSpPr/>
      </xdr:nvCxnSpPr>
      <xdr:spPr>
        <a:xfrm>
          <a:off x="2209800" y="59309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101600</xdr:rowOff>
    </xdr:from>
    <xdr:to>
      <xdr:col>3</xdr:col>
      <xdr:colOff>142875</xdr:colOff>
      <xdr:row>34</xdr:row>
      <xdr:rowOff>165100</xdr:rowOff>
    </xdr:to>
    <xdr:cxnSp macro="">
      <xdr:nvCxnSpPr>
        <xdr:cNvPr id="74" name="直線コネクタ 73"/>
        <xdr:cNvCxnSpPr/>
      </xdr:nvCxnSpPr>
      <xdr:spPr>
        <a:xfrm flipV="1">
          <a:off x="1320800" y="5930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88900</xdr:rowOff>
    </xdr:from>
    <xdr:to>
      <xdr:col>3</xdr:col>
      <xdr:colOff>193675</xdr:colOff>
      <xdr:row>39</xdr:row>
      <xdr:rowOff>19050</xdr:rowOff>
    </xdr:to>
    <xdr:sp macro="" textlink="">
      <xdr:nvSpPr>
        <xdr:cNvPr id="75" name="フローチャート : 判断 74"/>
        <xdr:cNvSpPr/>
      </xdr:nvSpPr>
      <xdr:spPr>
        <a:xfrm>
          <a:off x="2159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3827</xdr:rowOff>
    </xdr:from>
    <xdr:ext cx="762000" cy="259045"/>
    <xdr:sp macro="" textlink="">
      <xdr:nvSpPr>
        <xdr:cNvPr id="76" name="テキスト ボックス 75"/>
        <xdr:cNvSpPr txBox="1"/>
      </xdr:nvSpPr>
      <xdr:spPr>
        <a:xfrm>
          <a:off x="1828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77" name="フローチャート : 判断 76"/>
        <xdr:cNvSpPr/>
      </xdr:nvSpPr>
      <xdr:spPr>
        <a:xfrm>
          <a:off x="1270000" y="674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78" name="テキスト ボックス 77"/>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84" name="円/楕円 83"/>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149877</xdr:rowOff>
    </xdr:from>
    <xdr:ext cx="762000" cy="259045"/>
    <xdr:sp macro="" textlink="">
      <xdr:nvSpPr>
        <xdr:cNvPr id="85" name="人件費該当値テキスト"/>
        <xdr:cNvSpPr txBox="1"/>
      </xdr:nvSpPr>
      <xdr:spPr>
        <a:xfrm>
          <a:off x="4914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57150</xdr:rowOff>
    </xdr:from>
    <xdr:to>
      <xdr:col>5</xdr:col>
      <xdr:colOff>600075</xdr:colOff>
      <xdr:row>35</xdr:row>
      <xdr:rowOff>158750</xdr:rowOff>
    </xdr:to>
    <xdr:sp macro="" textlink="">
      <xdr:nvSpPr>
        <xdr:cNvPr id="86" name="円/楕円 85"/>
        <xdr:cNvSpPr/>
      </xdr:nvSpPr>
      <xdr:spPr>
        <a:xfrm>
          <a:off x="3937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168927</xdr:rowOff>
    </xdr:from>
    <xdr:ext cx="736600" cy="259045"/>
    <xdr:sp macro="" textlink="">
      <xdr:nvSpPr>
        <xdr:cNvPr id="87" name="テキスト ボックス 86"/>
        <xdr:cNvSpPr txBox="1"/>
      </xdr:nvSpPr>
      <xdr:spPr>
        <a:xfrm>
          <a:off x="3606800" y="582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44450</xdr:rowOff>
    </xdr:from>
    <xdr:to>
      <xdr:col>4</xdr:col>
      <xdr:colOff>396875</xdr:colOff>
      <xdr:row>35</xdr:row>
      <xdr:rowOff>146050</xdr:rowOff>
    </xdr:to>
    <xdr:sp macro="" textlink="">
      <xdr:nvSpPr>
        <xdr:cNvPr id="88" name="円/楕円 87"/>
        <xdr:cNvSpPr/>
      </xdr:nvSpPr>
      <xdr:spPr>
        <a:xfrm>
          <a:off x="3048000" y="604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156227</xdr:rowOff>
    </xdr:from>
    <xdr:ext cx="762000" cy="259045"/>
    <xdr:sp macro="" textlink="">
      <xdr:nvSpPr>
        <xdr:cNvPr id="89" name="テキスト ボックス 88"/>
        <xdr:cNvSpPr txBox="1"/>
      </xdr:nvSpPr>
      <xdr:spPr>
        <a:xfrm>
          <a:off x="2717800" y="581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50800</xdr:rowOff>
    </xdr:from>
    <xdr:to>
      <xdr:col>3</xdr:col>
      <xdr:colOff>193675</xdr:colOff>
      <xdr:row>34</xdr:row>
      <xdr:rowOff>152400</xdr:rowOff>
    </xdr:to>
    <xdr:sp macro="" textlink="">
      <xdr:nvSpPr>
        <xdr:cNvPr id="90" name="円/楕円 89"/>
        <xdr:cNvSpPr/>
      </xdr:nvSpPr>
      <xdr:spPr>
        <a:xfrm>
          <a:off x="2159000" y="58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162577</xdr:rowOff>
    </xdr:from>
    <xdr:ext cx="762000" cy="259045"/>
    <xdr:sp macro="" textlink="">
      <xdr:nvSpPr>
        <xdr:cNvPr id="91" name="テキスト ボックス 90"/>
        <xdr:cNvSpPr txBox="1"/>
      </xdr:nvSpPr>
      <xdr:spPr>
        <a:xfrm>
          <a:off x="1828800" y="564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114300</xdr:rowOff>
    </xdr:from>
    <xdr:to>
      <xdr:col>1</xdr:col>
      <xdr:colOff>676275</xdr:colOff>
      <xdr:row>35</xdr:row>
      <xdr:rowOff>44450</xdr:rowOff>
    </xdr:to>
    <xdr:sp macro="" textlink="">
      <xdr:nvSpPr>
        <xdr:cNvPr id="92" name="円/楕円 91"/>
        <xdr:cNvSpPr/>
      </xdr:nvSpPr>
      <xdr:spPr>
        <a:xfrm>
          <a:off x="1270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54627</xdr:rowOff>
    </xdr:from>
    <xdr:ext cx="762000" cy="259045"/>
    <xdr:sp macro="" textlink="">
      <xdr:nvSpPr>
        <xdr:cNvPr id="93" name="テキスト ボックス 92"/>
        <xdr:cNvSpPr txBox="1"/>
      </xdr:nvSpPr>
      <xdr:spPr>
        <a:xfrm>
          <a:off x="939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類似団体の平均と比較し下回っており、毎年度ほぼ同じ水準で推移している。今後も事務事業の効率化により内部管理経費の削減などに努める。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0</xdr:rowOff>
    </xdr:from>
    <xdr:to>
      <xdr:col>24</xdr:col>
      <xdr:colOff>31750</xdr:colOff>
      <xdr:row>16</xdr:row>
      <xdr:rowOff>50800</xdr:rowOff>
    </xdr:to>
    <xdr:cxnSp macro="">
      <xdr:nvCxnSpPr>
        <xdr:cNvPr id="126" name="直線コネクタ 125"/>
        <xdr:cNvCxnSpPr/>
      </xdr:nvCxnSpPr>
      <xdr:spPr>
        <a:xfrm>
          <a:off x="15671800" y="2743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16527</xdr:rowOff>
    </xdr:from>
    <xdr:ext cx="762000" cy="259045"/>
    <xdr:sp macro="" textlink="">
      <xdr:nvSpPr>
        <xdr:cNvPr id="127" name="物件費平均値テキスト"/>
        <xdr:cNvSpPr txBox="1"/>
      </xdr:nvSpPr>
      <xdr:spPr>
        <a:xfrm>
          <a:off x="16598900" y="2931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133350</xdr:rowOff>
    </xdr:from>
    <xdr:to>
      <xdr:col>22</xdr:col>
      <xdr:colOff>565150</xdr:colOff>
      <xdr:row>16</xdr:row>
      <xdr:rowOff>0</xdr:rowOff>
    </xdr:to>
    <xdr:cxnSp macro="">
      <xdr:nvCxnSpPr>
        <xdr:cNvPr id="129" name="直線コネクタ 128"/>
        <xdr:cNvCxnSpPr/>
      </xdr:nvCxnSpPr>
      <xdr:spPr>
        <a:xfrm>
          <a:off x="14782800" y="2705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16527</xdr:rowOff>
    </xdr:from>
    <xdr:ext cx="736600" cy="259045"/>
    <xdr:sp macro="" textlink="">
      <xdr:nvSpPr>
        <xdr:cNvPr id="131" name="テキスト ボックス 130"/>
        <xdr:cNvSpPr txBox="1"/>
      </xdr:nvSpPr>
      <xdr:spPr>
        <a:xfrm>
          <a:off x="15290800" y="293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133350</xdr:rowOff>
    </xdr:from>
    <xdr:to>
      <xdr:col>21</xdr:col>
      <xdr:colOff>361950</xdr:colOff>
      <xdr:row>15</xdr:row>
      <xdr:rowOff>146050</xdr:rowOff>
    </xdr:to>
    <xdr:cxnSp macro="">
      <xdr:nvCxnSpPr>
        <xdr:cNvPr id="132" name="直線コネクタ 131"/>
        <xdr:cNvCxnSpPr/>
      </xdr:nvCxnSpPr>
      <xdr:spPr>
        <a:xfrm flipV="1">
          <a:off x="13893800" y="2705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16527</xdr:rowOff>
    </xdr:from>
    <xdr:ext cx="762000" cy="259045"/>
    <xdr:sp macro="" textlink="">
      <xdr:nvSpPr>
        <xdr:cNvPr id="134" name="テキスト ボックス 133"/>
        <xdr:cNvSpPr txBox="1"/>
      </xdr:nvSpPr>
      <xdr:spPr>
        <a:xfrm>
          <a:off x="14401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146050</xdr:rowOff>
    </xdr:from>
    <xdr:to>
      <xdr:col>20</xdr:col>
      <xdr:colOff>158750</xdr:colOff>
      <xdr:row>16</xdr:row>
      <xdr:rowOff>38100</xdr:rowOff>
    </xdr:to>
    <xdr:cxnSp macro="">
      <xdr:nvCxnSpPr>
        <xdr:cNvPr id="135" name="直線コネクタ 134"/>
        <xdr:cNvCxnSpPr/>
      </xdr:nvCxnSpPr>
      <xdr:spPr>
        <a:xfrm flipV="1">
          <a:off x="13004800" y="2717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114300</xdr:rowOff>
    </xdr:from>
    <xdr:to>
      <xdr:col>20</xdr:col>
      <xdr:colOff>209550</xdr:colOff>
      <xdr:row>17</xdr:row>
      <xdr:rowOff>44450</xdr:rowOff>
    </xdr:to>
    <xdr:sp macro="" textlink="">
      <xdr:nvSpPr>
        <xdr:cNvPr id="136" name="フローチャート : 判断 135"/>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37" name="テキスト ボックス 136"/>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127000</xdr:rowOff>
    </xdr:from>
    <xdr:to>
      <xdr:col>19</xdr:col>
      <xdr:colOff>6350</xdr:colOff>
      <xdr:row>17</xdr:row>
      <xdr:rowOff>57150</xdr:rowOff>
    </xdr:to>
    <xdr:sp macro="" textlink="">
      <xdr:nvSpPr>
        <xdr:cNvPr id="138" name="フローチャート : 判断 137"/>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41927</xdr:rowOff>
    </xdr:from>
    <xdr:ext cx="762000" cy="259045"/>
    <xdr:sp macro="" textlink="">
      <xdr:nvSpPr>
        <xdr:cNvPr id="139" name="テキスト ボックス 138"/>
        <xdr:cNvSpPr txBox="1"/>
      </xdr:nvSpPr>
      <xdr:spPr>
        <a:xfrm>
          <a:off x="12623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45" name="円/楕円 144"/>
        <xdr:cNvSpPr/>
      </xdr:nvSpPr>
      <xdr:spPr>
        <a:xfrm>
          <a:off x="164592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16527</xdr:rowOff>
    </xdr:from>
    <xdr:ext cx="762000" cy="259045"/>
    <xdr:sp macro="" textlink="">
      <xdr:nvSpPr>
        <xdr:cNvPr id="146" name="物件費該当値テキスト"/>
        <xdr:cNvSpPr txBox="1"/>
      </xdr:nvSpPr>
      <xdr:spPr>
        <a:xfrm>
          <a:off x="165989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120650</xdr:rowOff>
    </xdr:from>
    <xdr:to>
      <xdr:col>22</xdr:col>
      <xdr:colOff>615950</xdr:colOff>
      <xdr:row>16</xdr:row>
      <xdr:rowOff>50800</xdr:rowOff>
    </xdr:to>
    <xdr:sp macro="" textlink="">
      <xdr:nvSpPr>
        <xdr:cNvPr id="147" name="円/楕円 146"/>
        <xdr:cNvSpPr/>
      </xdr:nvSpPr>
      <xdr:spPr>
        <a:xfrm>
          <a:off x="15621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60977</xdr:rowOff>
    </xdr:from>
    <xdr:ext cx="736600" cy="259045"/>
    <xdr:sp macro="" textlink="">
      <xdr:nvSpPr>
        <xdr:cNvPr id="148" name="テキスト ボックス 147"/>
        <xdr:cNvSpPr txBox="1"/>
      </xdr:nvSpPr>
      <xdr:spPr>
        <a:xfrm>
          <a:off x="15290800" y="246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82550</xdr:rowOff>
    </xdr:from>
    <xdr:to>
      <xdr:col>21</xdr:col>
      <xdr:colOff>412750</xdr:colOff>
      <xdr:row>16</xdr:row>
      <xdr:rowOff>12700</xdr:rowOff>
    </xdr:to>
    <xdr:sp macro="" textlink="">
      <xdr:nvSpPr>
        <xdr:cNvPr id="149" name="円/楕円 148"/>
        <xdr:cNvSpPr/>
      </xdr:nvSpPr>
      <xdr:spPr>
        <a:xfrm>
          <a:off x="14732000" y="26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22877</xdr:rowOff>
    </xdr:from>
    <xdr:ext cx="762000" cy="259045"/>
    <xdr:sp macro="" textlink="">
      <xdr:nvSpPr>
        <xdr:cNvPr id="150" name="テキスト ボックス 149"/>
        <xdr:cNvSpPr txBox="1"/>
      </xdr:nvSpPr>
      <xdr:spPr>
        <a:xfrm>
          <a:off x="144018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51" name="円/楕円 150"/>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52" name="テキスト ボックス 151"/>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158750</xdr:rowOff>
    </xdr:from>
    <xdr:to>
      <xdr:col>19</xdr:col>
      <xdr:colOff>6350</xdr:colOff>
      <xdr:row>16</xdr:row>
      <xdr:rowOff>88900</xdr:rowOff>
    </xdr:to>
    <xdr:sp macro="" textlink="">
      <xdr:nvSpPr>
        <xdr:cNvPr id="153" name="円/楕円 152"/>
        <xdr:cNvSpPr/>
      </xdr:nvSpPr>
      <xdr:spPr>
        <a:xfrm>
          <a:off x="129540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99077</xdr:rowOff>
    </xdr:from>
    <xdr:ext cx="762000" cy="259045"/>
    <xdr:sp macro="" textlink="">
      <xdr:nvSpPr>
        <xdr:cNvPr id="154" name="テキスト ボックス 153"/>
        <xdr:cNvSpPr txBox="1"/>
      </xdr:nvSpPr>
      <xdr:spPr>
        <a:xfrm>
          <a:off x="12623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と比較すると下回っているが、Ｈ２５年度は改善されたものの年々高くなる傾向にある。要因としては、児童手当や生活保護費の増額が挙げられる。特に生活保護費については、資格審査等の適正化や各種手当への特別加算等の見直しを進めていくことで、財政を圧迫する上昇傾向に歯止めをかけるよう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165100</xdr:rowOff>
    </xdr:to>
    <xdr:cxnSp macro="">
      <xdr:nvCxnSpPr>
        <xdr:cNvPr id="187" name="直線コネクタ 186"/>
        <xdr:cNvCxnSpPr/>
      </xdr:nvCxnSpPr>
      <xdr:spPr>
        <a:xfrm flipV="1">
          <a:off x="3987800" y="93091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54</xdr:row>
      <xdr:rowOff>165100</xdr:rowOff>
    </xdr:to>
    <xdr:cxnSp macro="">
      <xdr:nvCxnSpPr>
        <xdr:cNvPr id="190" name="直線コネクタ 189"/>
        <xdr:cNvCxnSpPr/>
      </xdr:nvCxnSpPr>
      <xdr:spPr>
        <a:xfrm>
          <a:off x="3098800" y="938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127000</xdr:rowOff>
    </xdr:to>
    <xdr:cxnSp macro="">
      <xdr:nvCxnSpPr>
        <xdr:cNvPr id="193" name="直線コネクタ 192"/>
        <xdr:cNvCxnSpPr/>
      </xdr:nvCxnSpPr>
      <xdr:spPr>
        <a:xfrm>
          <a:off x="2209800" y="9271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54</xdr:row>
      <xdr:rowOff>12700</xdr:rowOff>
    </xdr:to>
    <xdr:cxnSp macro="">
      <xdr:nvCxnSpPr>
        <xdr:cNvPr id="196" name="直線コネクタ 195"/>
        <xdr:cNvCxnSpPr/>
      </xdr:nvCxnSpPr>
      <xdr:spPr>
        <a:xfrm>
          <a:off x="1320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197" name="フローチャート : 判断 196"/>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198" name="テキスト ボックス 197"/>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0</xdr:rowOff>
    </xdr:from>
    <xdr:to>
      <xdr:col>7</xdr:col>
      <xdr:colOff>66675</xdr:colOff>
      <xdr:row>54</xdr:row>
      <xdr:rowOff>101600</xdr:rowOff>
    </xdr:to>
    <xdr:sp macro="" textlink="">
      <xdr:nvSpPr>
        <xdr:cNvPr id="206" name="円/楕円 205"/>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16527</xdr:rowOff>
    </xdr:from>
    <xdr:ext cx="762000" cy="259045"/>
    <xdr:sp macro="" textlink="">
      <xdr:nvSpPr>
        <xdr:cNvPr id="207"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114300</xdr:rowOff>
    </xdr:from>
    <xdr:to>
      <xdr:col>5</xdr:col>
      <xdr:colOff>600075</xdr:colOff>
      <xdr:row>55</xdr:row>
      <xdr:rowOff>44450</xdr:rowOff>
    </xdr:to>
    <xdr:sp macro="" textlink="">
      <xdr:nvSpPr>
        <xdr:cNvPr id="208" name="円/楕円 207"/>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54627</xdr:rowOff>
    </xdr:from>
    <xdr:ext cx="736600" cy="259045"/>
    <xdr:sp macro="" textlink="">
      <xdr:nvSpPr>
        <xdr:cNvPr id="209" name="テキスト ボックス 208"/>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10" name="円/楕円 209"/>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1" name="テキスト ボックス 210"/>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2" name="円/楕円 211"/>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3" name="テキスト ボックス 212"/>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4" name="円/楕円 213"/>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15" name="テキスト ボックス 214"/>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平均を下回っているが、今後も、簡易水道事業、下水道事業の経費を節減するとともに、独立採算の原則に立ち返った料金の値上げによる健全化、国民健康保険事業会計においても国民健康保険税の適正化を図ることなどにより、税収を主な財源とする普通会計の負担額を減らしていくよう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134620</xdr:rowOff>
    </xdr:to>
    <xdr:cxnSp macro="">
      <xdr:nvCxnSpPr>
        <xdr:cNvPr id="248" name="直線コネクタ 247"/>
        <xdr:cNvCxnSpPr/>
      </xdr:nvCxnSpPr>
      <xdr:spPr>
        <a:xfrm>
          <a:off x="15671800" y="96901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154957</xdr:rowOff>
    </xdr:from>
    <xdr:ext cx="762000" cy="259045"/>
    <xdr:sp macro="" textlink="">
      <xdr:nvSpPr>
        <xdr:cNvPr id="249" name="その他平均値テキスト"/>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119380</xdr:rowOff>
    </xdr:to>
    <xdr:cxnSp macro="">
      <xdr:nvCxnSpPr>
        <xdr:cNvPr id="251" name="直線コネクタ 250"/>
        <xdr:cNvCxnSpPr/>
      </xdr:nvCxnSpPr>
      <xdr:spPr>
        <a:xfrm flipV="1">
          <a:off x="14782800" y="96901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53" name="テキスト ボックス 252"/>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168910</xdr:rowOff>
    </xdr:from>
    <xdr:to>
      <xdr:col>21</xdr:col>
      <xdr:colOff>361950</xdr:colOff>
      <xdr:row>56</xdr:row>
      <xdr:rowOff>119380</xdr:rowOff>
    </xdr:to>
    <xdr:cxnSp macro="">
      <xdr:nvCxnSpPr>
        <xdr:cNvPr id="254" name="直線コネクタ 253"/>
        <xdr:cNvCxnSpPr/>
      </xdr:nvCxnSpPr>
      <xdr:spPr>
        <a:xfrm>
          <a:off x="13893800" y="95986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6" name="テキスト ボックス 255"/>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168910</xdr:rowOff>
    </xdr:from>
    <xdr:to>
      <xdr:col>20</xdr:col>
      <xdr:colOff>158750</xdr:colOff>
      <xdr:row>55</xdr:row>
      <xdr:rowOff>168910</xdr:rowOff>
    </xdr:to>
    <xdr:cxnSp macro="">
      <xdr:nvCxnSpPr>
        <xdr:cNvPr id="257" name="直線コネクタ 256"/>
        <xdr:cNvCxnSpPr/>
      </xdr:nvCxnSpPr>
      <xdr:spPr>
        <a:xfrm>
          <a:off x="13004800" y="9598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58" name="フローチャート : 判断 257"/>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59" name="テキスト ボックス 258"/>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60" name="フローチャート : 判断 259"/>
        <xdr:cNvSpPr/>
      </xdr:nvSpPr>
      <xdr:spPr>
        <a:xfrm>
          <a:off x="12954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61" name="テキスト ボックス 260"/>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83820</xdr:rowOff>
    </xdr:from>
    <xdr:to>
      <xdr:col>24</xdr:col>
      <xdr:colOff>82550</xdr:colOff>
      <xdr:row>57</xdr:row>
      <xdr:rowOff>13970</xdr:rowOff>
    </xdr:to>
    <xdr:sp macro="" textlink="">
      <xdr:nvSpPr>
        <xdr:cNvPr id="267" name="円/楕円 266"/>
        <xdr:cNvSpPr/>
      </xdr:nvSpPr>
      <xdr:spPr>
        <a:xfrm>
          <a:off x="164592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100347</xdr:rowOff>
    </xdr:from>
    <xdr:ext cx="762000" cy="259045"/>
    <xdr:sp macro="" textlink="">
      <xdr:nvSpPr>
        <xdr:cNvPr id="268" name="その他該当値テキスト"/>
        <xdr:cNvSpPr txBox="1"/>
      </xdr:nvSpPr>
      <xdr:spPr>
        <a:xfrm>
          <a:off x="165989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9" name="円/楕円 268"/>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70" name="テキスト ボックス 269"/>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71" name="円/楕円 270"/>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72" name="テキスト ボックス 271"/>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118110</xdr:rowOff>
    </xdr:from>
    <xdr:to>
      <xdr:col>20</xdr:col>
      <xdr:colOff>209550</xdr:colOff>
      <xdr:row>56</xdr:row>
      <xdr:rowOff>48260</xdr:rowOff>
    </xdr:to>
    <xdr:sp macro="" textlink="">
      <xdr:nvSpPr>
        <xdr:cNvPr id="273" name="円/楕円 272"/>
        <xdr:cNvSpPr/>
      </xdr:nvSpPr>
      <xdr:spPr>
        <a:xfrm>
          <a:off x="13843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33037</xdr:rowOff>
    </xdr:from>
    <xdr:ext cx="762000" cy="259045"/>
    <xdr:sp macro="" textlink="">
      <xdr:nvSpPr>
        <xdr:cNvPr id="274" name="テキスト ボックス 273"/>
        <xdr:cNvSpPr txBox="1"/>
      </xdr:nvSpPr>
      <xdr:spPr>
        <a:xfrm>
          <a:off x="13512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75" name="円/楕円 274"/>
        <xdr:cNvSpPr/>
      </xdr:nvSpPr>
      <xdr:spPr>
        <a:xfrm>
          <a:off x="12954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33037</xdr:rowOff>
    </xdr:from>
    <xdr:ext cx="762000" cy="259045"/>
    <xdr:sp macro="" textlink="">
      <xdr:nvSpPr>
        <xdr:cNvPr id="276" name="テキスト ボックス 275"/>
        <xdr:cNvSpPr txBox="1"/>
      </xdr:nvSpPr>
      <xdr:spPr>
        <a:xfrm>
          <a:off x="12623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類似団体内では低い水準が続いているが、町の財政状況は厳しい状況にあり、安定的な財政運営を行うためにも、補助金等の適切な管理を行う必要がある。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2" name="テキスト ボックス 301"/>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81280</xdr:rowOff>
    </xdr:from>
    <xdr:to>
      <xdr:col>24</xdr:col>
      <xdr:colOff>31750</xdr:colOff>
      <xdr:row>41</xdr:row>
      <xdr:rowOff>1270</xdr:rowOff>
    </xdr:to>
    <xdr:cxnSp macro="">
      <xdr:nvCxnSpPr>
        <xdr:cNvPr id="304" name="直線コネクタ 303"/>
        <xdr:cNvCxnSpPr/>
      </xdr:nvCxnSpPr>
      <xdr:spPr>
        <a:xfrm flipV="1">
          <a:off x="16510000" y="5910580"/>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05"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06" name="直線コネクタ 305"/>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167657</xdr:rowOff>
    </xdr:from>
    <xdr:ext cx="762000" cy="259045"/>
    <xdr:sp macro="" textlink="">
      <xdr:nvSpPr>
        <xdr:cNvPr id="307"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34</xdr:row>
      <xdr:rowOff>81280</xdr:rowOff>
    </xdr:from>
    <xdr:to>
      <xdr:col>24</xdr:col>
      <xdr:colOff>120650</xdr:colOff>
      <xdr:row>34</xdr:row>
      <xdr:rowOff>81280</xdr:rowOff>
    </xdr:to>
    <xdr:cxnSp macro="">
      <xdr:nvCxnSpPr>
        <xdr:cNvPr id="308" name="直線コネクタ 307"/>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58420</xdr:rowOff>
    </xdr:from>
    <xdr:to>
      <xdr:col>24</xdr:col>
      <xdr:colOff>31750</xdr:colOff>
      <xdr:row>34</xdr:row>
      <xdr:rowOff>81280</xdr:rowOff>
    </xdr:to>
    <xdr:cxnSp macro="">
      <xdr:nvCxnSpPr>
        <xdr:cNvPr id="309" name="直線コネクタ 308"/>
        <xdr:cNvCxnSpPr/>
      </xdr:nvCxnSpPr>
      <xdr:spPr>
        <a:xfrm>
          <a:off x="15671800" y="58877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13987</xdr:rowOff>
    </xdr:from>
    <xdr:ext cx="762000" cy="259045"/>
    <xdr:sp macro="" textlink="">
      <xdr:nvSpPr>
        <xdr:cNvPr id="310" name="補助費等平均値テキスト"/>
        <xdr:cNvSpPr txBox="1"/>
      </xdr:nvSpPr>
      <xdr:spPr>
        <a:xfrm>
          <a:off x="16598900" y="6357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41910</xdr:rowOff>
    </xdr:from>
    <xdr:to>
      <xdr:col>24</xdr:col>
      <xdr:colOff>82550</xdr:colOff>
      <xdr:row>37</xdr:row>
      <xdr:rowOff>143510</xdr:rowOff>
    </xdr:to>
    <xdr:sp macro="" textlink="">
      <xdr:nvSpPr>
        <xdr:cNvPr id="311" name="フローチャート : 判断 310"/>
        <xdr:cNvSpPr/>
      </xdr:nvSpPr>
      <xdr:spPr>
        <a:xfrm>
          <a:off x="164592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58420</xdr:rowOff>
    </xdr:from>
    <xdr:to>
      <xdr:col>22</xdr:col>
      <xdr:colOff>565150</xdr:colOff>
      <xdr:row>34</xdr:row>
      <xdr:rowOff>88900</xdr:rowOff>
    </xdr:to>
    <xdr:cxnSp macro="">
      <xdr:nvCxnSpPr>
        <xdr:cNvPr id="312" name="直線コネクタ 311"/>
        <xdr:cNvCxnSpPr/>
      </xdr:nvCxnSpPr>
      <xdr:spPr>
        <a:xfrm flipV="1">
          <a:off x="14782800" y="5887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26670</xdr:rowOff>
    </xdr:from>
    <xdr:to>
      <xdr:col>22</xdr:col>
      <xdr:colOff>615950</xdr:colOff>
      <xdr:row>37</xdr:row>
      <xdr:rowOff>128270</xdr:rowOff>
    </xdr:to>
    <xdr:sp macro="" textlink="">
      <xdr:nvSpPr>
        <xdr:cNvPr id="313" name="フローチャート : 判断 312"/>
        <xdr:cNvSpPr/>
      </xdr:nvSpPr>
      <xdr:spPr>
        <a:xfrm>
          <a:off x="15621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113047</xdr:rowOff>
    </xdr:from>
    <xdr:ext cx="736600" cy="259045"/>
    <xdr:sp macro="" textlink="">
      <xdr:nvSpPr>
        <xdr:cNvPr id="314" name="テキスト ボックス 313"/>
        <xdr:cNvSpPr txBox="1"/>
      </xdr:nvSpPr>
      <xdr:spPr>
        <a:xfrm>
          <a:off x="15290800" y="645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50800</xdr:rowOff>
    </xdr:from>
    <xdr:to>
      <xdr:col>21</xdr:col>
      <xdr:colOff>361950</xdr:colOff>
      <xdr:row>34</xdr:row>
      <xdr:rowOff>88900</xdr:rowOff>
    </xdr:to>
    <xdr:cxnSp macro="">
      <xdr:nvCxnSpPr>
        <xdr:cNvPr id="315" name="直線コネクタ 314"/>
        <xdr:cNvCxnSpPr/>
      </xdr:nvCxnSpPr>
      <xdr:spPr>
        <a:xfrm>
          <a:off x="13893800" y="5880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19050</xdr:rowOff>
    </xdr:from>
    <xdr:to>
      <xdr:col>21</xdr:col>
      <xdr:colOff>412750</xdr:colOff>
      <xdr:row>37</xdr:row>
      <xdr:rowOff>120650</xdr:rowOff>
    </xdr:to>
    <xdr:sp macro="" textlink="">
      <xdr:nvSpPr>
        <xdr:cNvPr id="316" name="フローチャート : 判断 315"/>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105427</xdr:rowOff>
    </xdr:from>
    <xdr:ext cx="762000" cy="259045"/>
    <xdr:sp macro="" textlink="">
      <xdr:nvSpPr>
        <xdr:cNvPr id="317" name="テキスト ボックス 316"/>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50800</xdr:rowOff>
    </xdr:from>
    <xdr:to>
      <xdr:col>20</xdr:col>
      <xdr:colOff>158750</xdr:colOff>
      <xdr:row>34</xdr:row>
      <xdr:rowOff>104140</xdr:rowOff>
    </xdr:to>
    <xdr:cxnSp macro="">
      <xdr:nvCxnSpPr>
        <xdr:cNvPr id="318" name="直線コネクタ 317"/>
        <xdr:cNvCxnSpPr/>
      </xdr:nvCxnSpPr>
      <xdr:spPr>
        <a:xfrm flipV="1">
          <a:off x="13004800" y="5880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0</xdr:rowOff>
    </xdr:from>
    <xdr:to>
      <xdr:col>20</xdr:col>
      <xdr:colOff>209550</xdr:colOff>
      <xdr:row>36</xdr:row>
      <xdr:rowOff>101600</xdr:rowOff>
    </xdr:to>
    <xdr:sp macro="" textlink="">
      <xdr:nvSpPr>
        <xdr:cNvPr id="319" name="フローチャート : 判断 318"/>
        <xdr:cNvSpPr/>
      </xdr:nvSpPr>
      <xdr:spPr>
        <a:xfrm>
          <a:off x="13843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86377</xdr:rowOff>
    </xdr:from>
    <xdr:ext cx="762000" cy="259045"/>
    <xdr:sp macro="" textlink="">
      <xdr:nvSpPr>
        <xdr:cNvPr id="320" name="テキスト ボックス 319"/>
        <xdr:cNvSpPr txBox="1"/>
      </xdr:nvSpPr>
      <xdr:spPr>
        <a:xfrm>
          <a:off x="13512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1" name="フローチャート : 判断 320"/>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124477</xdr:rowOff>
    </xdr:from>
    <xdr:ext cx="762000" cy="259045"/>
    <xdr:sp macro="" textlink="">
      <xdr:nvSpPr>
        <xdr:cNvPr id="322" name="テキスト ボックス 321"/>
        <xdr:cNvSpPr txBox="1"/>
      </xdr:nvSpPr>
      <xdr:spPr>
        <a:xfrm>
          <a:off x="12623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28" name="円/楕円 327"/>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110507</xdr:rowOff>
    </xdr:from>
    <xdr:ext cx="762000" cy="259045"/>
    <xdr:sp macro="" textlink="">
      <xdr:nvSpPr>
        <xdr:cNvPr id="329" name="補助費等該当値テキスト"/>
        <xdr:cNvSpPr txBox="1"/>
      </xdr:nvSpPr>
      <xdr:spPr>
        <a:xfrm>
          <a:off x="16598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xdr:rowOff>
    </xdr:from>
    <xdr:to>
      <xdr:col>22</xdr:col>
      <xdr:colOff>615950</xdr:colOff>
      <xdr:row>34</xdr:row>
      <xdr:rowOff>109220</xdr:rowOff>
    </xdr:to>
    <xdr:sp macro="" textlink="">
      <xdr:nvSpPr>
        <xdr:cNvPr id="330" name="円/楕円 329"/>
        <xdr:cNvSpPr/>
      </xdr:nvSpPr>
      <xdr:spPr>
        <a:xfrm>
          <a:off x="15621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119397</xdr:rowOff>
    </xdr:from>
    <xdr:ext cx="736600" cy="259045"/>
    <xdr:sp macro="" textlink="">
      <xdr:nvSpPr>
        <xdr:cNvPr id="331" name="テキスト ボックス 330"/>
        <xdr:cNvSpPr txBox="1"/>
      </xdr:nvSpPr>
      <xdr:spPr>
        <a:xfrm>
          <a:off x="15290800" y="560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38100</xdr:rowOff>
    </xdr:from>
    <xdr:to>
      <xdr:col>21</xdr:col>
      <xdr:colOff>412750</xdr:colOff>
      <xdr:row>34</xdr:row>
      <xdr:rowOff>139700</xdr:rowOff>
    </xdr:to>
    <xdr:sp macro="" textlink="">
      <xdr:nvSpPr>
        <xdr:cNvPr id="332" name="円/楕円 331"/>
        <xdr:cNvSpPr/>
      </xdr:nvSpPr>
      <xdr:spPr>
        <a:xfrm>
          <a:off x="14732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149877</xdr:rowOff>
    </xdr:from>
    <xdr:ext cx="762000" cy="259045"/>
    <xdr:sp macro="" textlink="">
      <xdr:nvSpPr>
        <xdr:cNvPr id="333" name="テキスト ボックス 332"/>
        <xdr:cNvSpPr txBox="1"/>
      </xdr:nvSpPr>
      <xdr:spPr>
        <a:xfrm>
          <a:off x="14401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0</xdr:rowOff>
    </xdr:from>
    <xdr:to>
      <xdr:col>20</xdr:col>
      <xdr:colOff>209550</xdr:colOff>
      <xdr:row>34</xdr:row>
      <xdr:rowOff>101600</xdr:rowOff>
    </xdr:to>
    <xdr:sp macro="" textlink="">
      <xdr:nvSpPr>
        <xdr:cNvPr id="334" name="円/楕円 333"/>
        <xdr:cNvSpPr/>
      </xdr:nvSpPr>
      <xdr:spPr>
        <a:xfrm>
          <a:off x="13843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111777</xdr:rowOff>
    </xdr:from>
    <xdr:ext cx="762000" cy="259045"/>
    <xdr:sp macro="" textlink="">
      <xdr:nvSpPr>
        <xdr:cNvPr id="335" name="テキスト ボックス 334"/>
        <xdr:cNvSpPr txBox="1"/>
      </xdr:nvSpPr>
      <xdr:spPr>
        <a:xfrm>
          <a:off x="13512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53340</xdr:rowOff>
    </xdr:from>
    <xdr:to>
      <xdr:col>19</xdr:col>
      <xdr:colOff>6350</xdr:colOff>
      <xdr:row>34</xdr:row>
      <xdr:rowOff>154940</xdr:rowOff>
    </xdr:to>
    <xdr:sp macro="" textlink="">
      <xdr:nvSpPr>
        <xdr:cNvPr id="336" name="円/楕円 335"/>
        <xdr:cNvSpPr/>
      </xdr:nvSpPr>
      <xdr:spPr>
        <a:xfrm>
          <a:off x="12954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165117</xdr:rowOff>
    </xdr:from>
    <xdr:ext cx="762000" cy="259045"/>
    <xdr:sp macro="" textlink="">
      <xdr:nvSpPr>
        <xdr:cNvPr id="337" name="テキスト ボックス 336"/>
        <xdr:cNvSpPr txBox="1"/>
      </xdr:nvSpPr>
      <xdr:spPr>
        <a:xfrm>
          <a:off x="12623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合併町の地方債を引き継いだことと、合併前後に大型事業を実施したことにより地方債現在高が増加した影響で、元利償還金が膨らんでおり、公債費にかかる経常収支比率は類似団体内で高い水準となっている。公債費の償還のピークは過ぎ年々改善傾向にはあるが、今後も非常に重い負担になることが予想されるため、地方債事業の抑制及び繰上償還の実施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77</xdr:row>
      <xdr:rowOff>152146</xdr:rowOff>
    </xdr:to>
    <xdr:cxnSp macro="">
      <xdr:nvCxnSpPr>
        <xdr:cNvPr id="363" name="直線コネクタ 362"/>
        <xdr:cNvCxnSpPr/>
      </xdr:nvCxnSpPr>
      <xdr:spPr>
        <a:xfrm flipV="1">
          <a:off x="4826000" y="12585700"/>
          <a:ext cx="0" cy="768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124223</xdr:rowOff>
    </xdr:from>
    <xdr:ext cx="762000" cy="259045"/>
    <xdr:sp macro="" textlink="">
      <xdr:nvSpPr>
        <xdr:cNvPr id="364" name="公債費最小値テキスト"/>
        <xdr:cNvSpPr txBox="1"/>
      </xdr:nvSpPr>
      <xdr:spPr>
        <a:xfrm>
          <a:off x="4914900" y="13325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77</xdr:row>
      <xdr:rowOff>152146</xdr:rowOff>
    </xdr:from>
    <xdr:to>
      <xdr:col>7</xdr:col>
      <xdr:colOff>104775</xdr:colOff>
      <xdr:row>77</xdr:row>
      <xdr:rowOff>152146</xdr:rowOff>
    </xdr:to>
    <xdr:cxnSp macro="">
      <xdr:nvCxnSpPr>
        <xdr:cNvPr id="365" name="直線コネクタ 364"/>
        <xdr:cNvCxnSpPr/>
      </xdr:nvCxnSpPr>
      <xdr:spPr>
        <a:xfrm>
          <a:off x="4737100" y="13353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7" name="直線コネクタ 36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78</xdr:row>
      <xdr:rowOff>40132</xdr:rowOff>
    </xdr:to>
    <xdr:cxnSp macro="">
      <xdr:nvCxnSpPr>
        <xdr:cNvPr id="368" name="直線コネクタ 367"/>
        <xdr:cNvCxnSpPr/>
      </xdr:nvCxnSpPr>
      <xdr:spPr>
        <a:xfrm flipV="1">
          <a:off x="3987800" y="13353796"/>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124731</xdr:rowOff>
    </xdr:from>
    <xdr:ext cx="762000" cy="259045"/>
    <xdr:sp macro="" textlink="">
      <xdr:nvSpPr>
        <xdr:cNvPr id="369" name="公債費平均値テキスト"/>
        <xdr:cNvSpPr txBox="1"/>
      </xdr:nvSpPr>
      <xdr:spPr>
        <a:xfrm>
          <a:off x="4914900" y="12640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108204</xdr:rowOff>
    </xdr:from>
    <xdr:to>
      <xdr:col>7</xdr:col>
      <xdr:colOff>66675</xdr:colOff>
      <xdr:row>75</xdr:row>
      <xdr:rowOff>38354</xdr:rowOff>
    </xdr:to>
    <xdr:sp macro="" textlink="">
      <xdr:nvSpPr>
        <xdr:cNvPr id="370" name="フローチャート : 判断 369"/>
        <xdr:cNvSpPr/>
      </xdr:nvSpPr>
      <xdr:spPr>
        <a:xfrm>
          <a:off x="4775200" y="12795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40132</xdr:rowOff>
    </xdr:from>
    <xdr:to>
      <xdr:col>5</xdr:col>
      <xdr:colOff>549275</xdr:colOff>
      <xdr:row>78</xdr:row>
      <xdr:rowOff>163576</xdr:rowOff>
    </xdr:to>
    <xdr:cxnSp macro="">
      <xdr:nvCxnSpPr>
        <xdr:cNvPr id="371" name="直線コネクタ 370"/>
        <xdr:cNvCxnSpPr/>
      </xdr:nvCxnSpPr>
      <xdr:spPr>
        <a:xfrm flipV="1">
          <a:off x="3098800" y="13413232"/>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126492</xdr:rowOff>
    </xdr:from>
    <xdr:to>
      <xdr:col>5</xdr:col>
      <xdr:colOff>600075</xdr:colOff>
      <xdr:row>75</xdr:row>
      <xdr:rowOff>56642</xdr:rowOff>
    </xdr:to>
    <xdr:sp macro="" textlink="">
      <xdr:nvSpPr>
        <xdr:cNvPr id="372" name="フローチャート : 判断 371"/>
        <xdr:cNvSpPr/>
      </xdr:nvSpPr>
      <xdr:spPr>
        <a:xfrm>
          <a:off x="3937000" y="12813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66819</xdr:rowOff>
    </xdr:from>
    <xdr:ext cx="736600" cy="259045"/>
    <xdr:sp macro="" textlink="">
      <xdr:nvSpPr>
        <xdr:cNvPr id="373" name="テキスト ボックス 372"/>
        <xdr:cNvSpPr txBox="1"/>
      </xdr:nvSpPr>
      <xdr:spPr>
        <a:xfrm>
          <a:off x="3606800" y="12582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163576</xdr:rowOff>
    </xdr:from>
    <xdr:to>
      <xdr:col>4</xdr:col>
      <xdr:colOff>346075</xdr:colOff>
      <xdr:row>79</xdr:row>
      <xdr:rowOff>10413</xdr:rowOff>
    </xdr:to>
    <xdr:cxnSp macro="">
      <xdr:nvCxnSpPr>
        <xdr:cNvPr id="374" name="直線コネクタ 373"/>
        <xdr:cNvCxnSpPr/>
      </xdr:nvCxnSpPr>
      <xdr:spPr>
        <a:xfrm flipV="1">
          <a:off x="2209800" y="13536676"/>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144780</xdr:rowOff>
    </xdr:from>
    <xdr:to>
      <xdr:col>4</xdr:col>
      <xdr:colOff>396875</xdr:colOff>
      <xdr:row>75</xdr:row>
      <xdr:rowOff>74930</xdr:rowOff>
    </xdr:to>
    <xdr:sp macro="" textlink="">
      <xdr:nvSpPr>
        <xdr:cNvPr id="375" name="フローチャート : 判断 374"/>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85107</xdr:rowOff>
    </xdr:from>
    <xdr:ext cx="762000" cy="259045"/>
    <xdr:sp macro="" textlink="">
      <xdr:nvSpPr>
        <xdr:cNvPr id="376" name="テキスト ボックス 375"/>
        <xdr:cNvSpPr txBox="1"/>
      </xdr:nvSpPr>
      <xdr:spPr>
        <a:xfrm>
          <a:off x="2717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10413</xdr:rowOff>
    </xdr:from>
    <xdr:to>
      <xdr:col>3</xdr:col>
      <xdr:colOff>142875</xdr:colOff>
      <xdr:row>79</xdr:row>
      <xdr:rowOff>115570</xdr:rowOff>
    </xdr:to>
    <xdr:cxnSp macro="">
      <xdr:nvCxnSpPr>
        <xdr:cNvPr id="377" name="直線コネクタ 376"/>
        <xdr:cNvCxnSpPr/>
      </xdr:nvCxnSpPr>
      <xdr:spPr>
        <a:xfrm flipV="1">
          <a:off x="1320800" y="13554963"/>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151637</xdr:rowOff>
    </xdr:from>
    <xdr:to>
      <xdr:col>3</xdr:col>
      <xdr:colOff>193675</xdr:colOff>
      <xdr:row>76</xdr:row>
      <xdr:rowOff>81787</xdr:rowOff>
    </xdr:to>
    <xdr:sp macro="" textlink="">
      <xdr:nvSpPr>
        <xdr:cNvPr id="378" name="フローチャート : 判断 377"/>
        <xdr:cNvSpPr/>
      </xdr:nvSpPr>
      <xdr:spPr>
        <a:xfrm>
          <a:off x="2159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91965</xdr:rowOff>
    </xdr:from>
    <xdr:ext cx="762000" cy="259045"/>
    <xdr:sp macro="" textlink="">
      <xdr:nvSpPr>
        <xdr:cNvPr id="379" name="テキスト ボックス 378"/>
        <xdr:cNvSpPr txBox="1"/>
      </xdr:nvSpPr>
      <xdr:spPr>
        <a:xfrm>
          <a:off x="1828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57913</xdr:rowOff>
    </xdr:from>
    <xdr:to>
      <xdr:col>1</xdr:col>
      <xdr:colOff>676275</xdr:colOff>
      <xdr:row>76</xdr:row>
      <xdr:rowOff>159513</xdr:rowOff>
    </xdr:to>
    <xdr:sp macro="" textlink="">
      <xdr:nvSpPr>
        <xdr:cNvPr id="380" name="フローチャート : 判断 379"/>
        <xdr:cNvSpPr/>
      </xdr:nvSpPr>
      <xdr:spPr>
        <a:xfrm>
          <a:off x="1270000" y="1308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169689</xdr:rowOff>
    </xdr:from>
    <xdr:ext cx="762000" cy="259045"/>
    <xdr:sp macro="" textlink="">
      <xdr:nvSpPr>
        <xdr:cNvPr id="381" name="テキスト ボックス 380"/>
        <xdr:cNvSpPr txBox="1"/>
      </xdr:nvSpPr>
      <xdr:spPr>
        <a:xfrm>
          <a:off x="939800" y="1285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87" name="円/楕円 386"/>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9923</xdr:rowOff>
    </xdr:from>
    <xdr:ext cx="762000" cy="259045"/>
    <xdr:sp macro="" textlink="">
      <xdr:nvSpPr>
        <xdr:cNvPr id="388" name="公債費該当値テキスト"/>
        <xdr:cNvSpPr txBox="1"/>
      </xdr:nvSpPr>
      <xdr:spPr>
        <a:xfrm>
          <a:off x="4914900" y="13211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160782</xdr:rowOff>
    </xdr:from>
    <xdr:to>
      <xdr:col>5</xdr:col>
      <xdr:colOff>600075</xdr:colOff>
      <xdr:row>78</xdr:row>
      <xdr:rowOff>90932</xdr:rowOff>
    </xdr:to>
    <xdr:sp macro="" textlink="">
      <xdr:nvSpPr>
        <xdr:cNvPr id="389" name="円/楕円 388"/>
        <xdr:cNvSpPr/>
      </xdr:nvSpPr>
      <xdr:spPr>
        <a:xfrm>
          <a:off x="3937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75709</xdr:rowOff>
    </xdr:from>
    <xdr:ext cx="736600" cy="259045"/>
    <xdr:sp macro="" textlink="">
      <xdr:nvSpPr>
        <xdr:cNvPr id="390" name="テキスト ボックス 389"/>
        <xdr:cNvSpPr txBox="1"/>
      </xdr:nvSpPr>
      <xdr:spPr>
        <a:xfrm>
          <a:off x="3606800" y="13448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112776</xdr:rowOff>
    </xdr:from>
    <xdr:to>
      <xdr:col>4</xdr:col>
      <xdr:colOff>396875</xdr:colOff>
      <xdr:row>79</xdr:row>
      <xdr:rowOff>42926</xdr:rowOff>
    </xdr:to>
    <xdr:sp macro="" textlink="">
      <xdr:nvSpPr>
        <xdr:cNvPr id="391" name="円/楕円 390"/>
        <xdr:cNvSpPr/>
      </xdr:nvSpPr>
      <xdr:spPr>
        <a:xfrm>
          <a:off x="3048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27703</xdr:rowOff>
    </xdr:from>
    <xdr:ext cx="762000" cy="259045"/>
    <xdr:sp macro="" textlink="">
      <xdr:nvSpPr>
        <xdr:cNvPr id="392" name="テキスト ボックス 391"/>
        <xdr:cNvSpPr txBox="1"/>
      </xdr:nvSpPr>
      <xdr:spPr>
        <a:xfrm>
          <a:off x="2717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131063</xdr:rowOff>
    </xdr:from>
    <xdr:to>
      <xdr:col>3</xdr:col>
      <xdr:colOff>193675</xdr:colOff>
      <xdr:row>79</xdr:row>
      <xdr:rowOff>61213</xdr:rowOff>
    </xdr:to>
    <xdr:sp macro="" textlink="">
      <xdr:nvSpPr>
        <xdr:cNvPr id="393" name="円/楕円 392"/>
        <xdr:cNvSpPr/>
      </xdr:nvSpPr>
      <xdr:spPr>
        <a:xfrm>
          <a:off x="2159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45990</xdr:rowOff>
    </xdr:from>
    <xdr:ext cx="762000" cy="259045"/>
    <xdr:sp macro="" textlink="">
      <xdr:nvSpPr>
        <xdr:cNvPr id="394" name="テキスト ボックス 393"/>
        <xdr:cNvSpPr txBox="1"/>
      </xdr:nvSpPr>
      <xdr:spPr>
        <a:xfrm>
          <a:off x="1828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64770</xdr:rowOff>
    </xdr:from>
    <xdr:to>
      <xdr:col>1</xdr:col>
      <xdr:colOff>676275</xdr:colOff>
      <xdr:row>79</xdr:row>
      <xdr:rowOff>166370</xdr:rowOff>
    </xdr:to>
    <xdr:sp macro="" textlink="">
      <xdr:nvSpPr>
        <xdr:cNvPr id="395" name="円/楕円 394"/>
        <xdr:cNvSpPr/>
      </xdr:nvSpPr>
      <xdr:spPr>
        <a:xfrm>
          <a:off x="1270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151147</xdr:rowOff>
    </xdr:from>
    <xdr:ext cx="762000" cy="259045"/>
    <xdr:sp macro="" textlink="">
      <xdr:nvSpPr>
        <xdr:cNvPr id="396" name="テキスト ボックス 395"/>
        <xdr:cNvSpPr txBox="1"/>
      </xdr:nvSpPr>
      <xdr:spPr>
        <a:xfrm>
          <a:off x="939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rPr>
            <a:t>類似団体内では低い水準となっているが、今後経常一般財源の減少が予想されることから、さらなる行財政改革を行い、財政の健全化を図る必要がある。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2" name="直線コネクタ 421"/>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3"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4" name="直線コネクタ 423"/>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5"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26" name="直線コネクタ 425"/>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67564</xdr:rowOff>
    </xdr:from>
    <xdr:to>
      <xdr:col>24</xdr:col>
      <xdr:colOff>31750</xdr:colOff>
      <xdr:row>74</xdr:row>
      <xdr:rowOff>140716</xdr:rowOff>
    </xdr:to>
    <xdr:cxnSp macro="">
      <xdr:nvCxnSpPr>
        <xdr:cNvPr id="427" name="直線コネクタ 426"/>
        <xdr:cNvCxnSpPr/>
      </xdr:nvCxnSpPr>
      <xdr:spPr>
        <a:xfrm>
          <a:off x="15671800" y="1275486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16273</xdr:rowOff>
    </xdr:from>
    <xdr:ext cx="762000" cy="259045"/>
    <xdr:sp macro="" textlink="">
      <xdr:nvSpPr>
        <xdr:cNvPr id="428" name="公債費以外平均値テキスト"/>
        <xdr:cNvSpPr txBox="1"/>
      </xdr:nvSpPr>
      <xdr:spPr>
        <a:xfrm>
          <a:off x="16598900" y="13389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29" name="フローチャート : 判断 428"/>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67564</xdr:rowOff>
    </xdr:from>
    <xdr:to>
      <xdr:col>22</xdr:col>
      <xdr:colOff>565150</xdr:colOff>
      <xdr:row>74</xdr:row>
      <xdr:rowOff>81280</xdr:rowOff>
    </xdr:to>
    <xdr:cxnSp macro="">
      <xdr:nvCxnSpPr>
        <xdr:cNvPr id="430" name="直線コネクタ 429"/>
        <xdr:cNvCxnSpPr/>
      </xdr:nvCxnSpPr>
      <xdr:spPr>
        <a:xfrm flipV="1">
          <a:off x="14782800" y="127548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1" name="フローチャート : 判断 430"/>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32" name="テキスト ボックス 431"/>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88138</xdr:rowOff>
    </xdr:from>
    <xdr:to>
      <xdr:col>21</xdr:col>
      <xdr:colOff>361950</xdr:colOff>
      <xdr:row>74</xdr:row>
      <xdr:rowOff>81280</xdr:rowOff>
    </xdr:to>
    <xdr:cxnSp macro="">
      <xdr:nvCxnSpPr>
        <xdr:cNvPr id="433" name="直線コネクタ 432"/>
        <xdr:cNvCxnSpPr/>
      </xdr:nvCxnSpPr>
      <xdr:spPr>
        <a:xfrm>
          <a:off x="13893800" y="1260398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4" name="フローチャート : 判断 433"/>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61992</xdr:rowOff>
    </xdr:from>
    <xdr:ext cx="762000" cy="259045"/>
    <xdr:sp macro="" textlink="">
      <xdr:nvSpPr>
        <xdr:cNvPr id="435" name="テキスト ボックス 434"/>
        <xdr:cNvSpPr txBox="1"/>
      </xdr:nvSpPr>
      <xdr:spPr>
        <a:xfrm>
          <a:off x="14401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88138</xdr:rowOff>
    </xdr:from>
    <xdr:to>
      <xdr:col>20</xdr:col>
      <xdr:colOff>158750</xdr:colOff>
      <xdr:row>73</xdr:row>
      <xdr:rowOff>152146</xdr:rowOff>
    </xdr:to>
    <xdr:cxnSp macro="">
      <xdr:nvCxnSpPr>
        <xdr:cNvPr id="436" name="直線コネクタ 435"/>
        <xdr:cNvCxnSpPr/>
      </xdr:nvCxnSpPr>
      <xdr:spPr>
        <a:xfrm flipV="1">
          <a:off x="13004800" y="1260398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89915</xdr:rowOff>
    </xdr:from>
    <xdr:to>
      <xdr:col>20</xdr:col>
      <xdr:colOff>209550</xdr:colOff>
      <xdr:row>77</xdr:row>
      <xdr:rowOff>20065</xdr:rowOff>
    </xdr:to>
    <xdr:sp macro="" textlink="">
      <xdr:nvSpPr>
        <xdr:cNvPr id="437" name="フローチャート : 判断 436"/>
        <xdr:cNvSpPr/>
      </xdr:nvSpPr>
      <xdr:spPr>
        <a:xfrm>
          <a:off x="13843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4842</xdr:rowOff>
    </xdr:from>
    <xdr:ext cx="762000" cy="259045"/>
    <xdr:sp macro="" textlink="">
      <xdr:nvSpPr>
        <xdr:cNvPr id="438" name="テキスト ボックス 437"/>
        <xdr:cNvSpPr txBox="1"/>
      </xdr:nvSpPr>
      <xdr:spPr>
        <a:xfrm>
          <a:off x="13512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39" name="フローチャート : 判断 438"/>
        <xdr:cNvSpPr/>
      </xdr:nvSpPr>
      <xdr:spPr>
        <a:xfrm>
          <a:off x="12954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82566</xdr:rowOff>
    </xdr:from>
    <xdr:ext cx="762000" cy="259045"/>
    <xdr:sp macro="" textlink="">
      <xdr:nvSpPr>
        <xdr:cNvPr id="440" name="テキスト ボックス 439"/>
        <xdr:cNvSpPr txBox="1"/>
      </xdr:nvSpPr>
      <xdr:spPr>
        <a:xfrm>
          <a:off x="12623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89916</xdr:rowOff>
    </xdr:from>
    <xdr:to>
      <xdr:col>24</xdr:col>
      <xdr:colOff>82550</xdr:colOff>
      <xdr:row>75</xdr:row>
      <xdr:rowOff>20066</xdr:rowOff>
    </xdr:to>
    <xdr:sp macro="" textlink="">
      <xdr:nvSpPr>
        <xdr:cNvPr id="446" name="円/楕円 445"/>
        <xdr:cNvSpPr/>
      </xdr:nvSpPr>
      <xdr:spPr>
        <a:xfrm>
          <a:off x="164592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169943</xdr:rowOff>
    </xdr:from>
    <xdr:ext cx="762000" cy="259045"/>
    <xdr:sp macro="" textlink="">
      <xdr:nvSpPr>
        <xdr:cNvPr id="447" name="公債費以外該当値テキスト"/>
        <xdr:cNvSpPr txBox="1"/>
      </xdr:nvSpPr>
      <xdr:spPr>
        <a:xfrm>
          <a:off x="16598900" y="12685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16764</xdr:rowOff>
    </xdr:from>
    <xdr:to>
      <xdr:col>22</xdr:col>
      <xdr:colOff>615950</xdr:colOff>
      <xdr:row>74</xdr:row>
      <xdr:rowOff>118364</xdr:rowOff>
    </xdr:to>
    <xdr:sp macro="" textlink="">
      <xdr:nvSpPr>
        <xdr:cNvPr id="448" name="円/楕円 447"/>
        <xdr:cNvSpPr/>
      </xdr:nvSpPr>
      <xdr:spPr>
        <a:xfrm>
          <a:off x="15621000" y="1270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128541</xdr:rowOff>
    </xdr:from>
    <xdr:ext cx="736600" cy="259045"/>
    <xdr:sp macro="" textlink="">
      <xdr:nvSpPr>
        <xdr:cNvPr id="449" name="テキスト ボックス 448"/>
        <xdr:cNvSpPr txBox="1"/>
      </xdr:nvSpPr>
      <xdr:spPr>
        <a:xfrm>
          <a:off x="15290800" y="12472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30480</xdr:rowOff>
    </xdr:from>
    <xdr:to>
      <xdr:col>21</xdr:col>
      <xdr:colOff>412750</xdr:colOff>
      <xdr:row>74</xdr:row>
      <xdr:rowOff>132080</xdr:rowOff>
    </xdr:to>
    <xdr:sp macro="" textlink="">
      <xdr:nvSpPr>
        <xdr:cNvPr id="450" name="円/楕円 449"/>
        <xdr:cNvSpPr/>
      </xdr:nvSpPr>
      <xdr:spPr>
        <a:xfrm>
          <a:off x="14732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142257</xdr:rowOff>
    </xdr:from>
    <xdr:ext cx="762000" cy="259045"/>
    <xdr:sp macro="" textlink="">
      <xdr:nvSpPr>
        <xdr:cNvPr id="451" name="テキスト ボックス 450"/>
        <xdr:cNvSpPr txBox="1"/>
      </xdr:nvSpPr>
      <xdr:spPr>
        <a:xfrm>
          <a:off x="14401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37338</xdr:rowOff>
    </xdr:from>
    <xdr:to>
      <xdr:col>20</xdr:col>
      <xdr:colOff>209550</xdr:colOff>
      <xdr:row>73</xdr:row>
      <xdr:rowOff>138938</xdr:rowOff>
    </xdr:to>
    <xdr:sp macro="" textlink="">
      <xdr:nvSpPr>
        <xdr:cNvPr id="452" name="円/楕円 451"/>
        <xdr:cNvSpPr/>
      </xdr:nvSpPr>
      <xdr:spPr>
        <a:xfrm>
          <a:off x="13843000" y="1255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149115</xdr:rowOff>
    </xdr:from>
    <xdr:ext cx="762000" cy="259045"/>
    <xdr:sp macro="" textlink="">
      <xdr:nvSpPr>
        <xdr:cNvPr id="453" name="テキスト ボックス 452"/>
        <xdr:cNvSpPr txBox="1"/>
      </xdr:nvSpPr>
      <xdr:spPr>
        <a:xfrm>
          <a:off x="13512800" y="1232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101346</xdr:rowOff>
    </xdr:from>
    <xdr:to>
      <xdr:col>19</xdr:col>
      <xdr:colOff>6350</xdr:colOff>
      <xdr:row>74</xdr:row>
      <xdr:rowOff>31496</xdr:rowOff>
    </xdr:to>
    <xdr:sp macro="" textlink="">
      <xdr:nvSpPr>
        <xdr:cNvPr id="454" name="円/楕円 453"/>
        <xdr:cNvSpPr/>
      </xdr:nvSpPr>
      <xdr:spPr>
        <a:xfrm>
          <a:off x="129540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41673</xdr:rowOff>
    </xdr:from>
    <xdr:ext cx="762000" cy="259045"/>
    <xdr:sp macro="" textlink="">
      <xdr:nvSpPr>
        <xdr:cNvPr id="455" name="テキスト ボックス 454"/>
        <xdr:cNvSpPr txBox="1"/>
      </xdr:nvSpPr>
      <xdr:spPr>
        <a:xfrm>
          <a:off x="12623800" y="1238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岡山県美咲町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128048</xdr:rowOff>
    </xdr:from>
    <xdr:to>
      <xdr:col>4</xdr:col>
      <xdr:colOff>1117600</xdr:colOff>
      <xdr:row>13</xdr:row>
      <xdr:rowOff>6433</xdr:rowOff>
    </xdr:to>
    <xdr:cxnSp macro="">
      <xdr:nvCxnSpPr>
        <xdr:cNvPr id="50" name="直線コネクタ 49"/>
        <xdr:cNvCxnSpPr/>
      </xdr:nvCxnSpPr>
      <xdr:spPr bwMode="auto">
        <a:xfrm flipV="1">
          <a:off x="5003800" y="2233073"/>
          <a:ext cx="647700" cy="49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55116</xdr:rowOff>
    </xdr:from>
    <xdr:ext cx="762000" cy="259045"/>
    <xdr:sp macro="" textlink="">
      <xdr:nvSpPr>
        <xdr:cNvPr id="51" name="人口1人当たり決算額の推移平均値テキスト130"/>
        <xdr:cNvSpPr txBox="1"/>
      </xdr:nvSpPr>
      <xdr:spPr>
        <a:xfrm>
          <a:off x="5740400" y="2845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6433</xdr:rowOff>
    </xdr:from>
    <xdr:to>
      <xdr:col>4</xdr:col>
      <xdr:colOff>469900</xdr:colOff>
      <xdr:row>13</xdr:row>
      <xdr:rowOff>13957</xdr:rowOff>
    </xdr:to>
    <xdr:cxnSp macro="">
      <xdr:nvCxnSpPr>
        <xdr:cNvPr id="53" name="直線コネクタ 52"/>
        <xdr:cNvCxnSpPr/>
      </xdr:nvCxnSpPr>
      <xdr:spPr bwMode="auto">
        <a:xfrm flipV="1">
          <a:off x="4305300" y="2282908"/>
          <a:ext cx="698500" cy="7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123887</xdr:rowOff>
    </xdr:from>
    <xdr:ext cx="736600" cy="259045"/>
    <xdr:sp macro="" textlink="">
      <xdr:nvSpPr>
        <xdr:cNvPr id="55" name="テキスト ボックス 54"/>
        <xdr:cNvSpPr txBox="1"/>
      </xdr:nvSpPr>
      <xdr:spPr>
        <a:xfrm>
          <a:off x="4622800" y="2914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13957</xdr:rowOff>
    </xdr:from>
    <xdr:to>
      <xdr:col>3</xdr:col>
      <xdr:colOff>904875</xdr:colOff>
      <xdr:row>13</xdr:row>
      <xdr:rowOff>96368</xdr:rowOff>
    </xdr:to>
    <xdr:cxnSp macro="">
      <xdr:nvCxnSpPr>
        <xdr:cNvPr id="56" name="直線コネクタ 55"/>
        <xdr:cNvCxnSpPr/>
      </xdr:nvCxnSpPr>
      <xdr:spPr bwMode="auto">
        <a:xfrm flipV="1">
          <a:off x="3606800" y="2290432"/>
          <a:ext cx="698500" cy="82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90016</xdr:rowOff>
    </xdr:from>
    <xdr:ext cx="762000" cy="259045"/>
    <xdr:sp macro="" textlink="">
      <xdr:nvSpPr>
        <xdr:cNvPr id="58" name="テキスト ボックス 57"/>
        <xdr:cNvSpPr txBox="1"/>
      </xdr:nvSpPr>
      <xdr:spPr>
        <a:xfrm>
          <a:off x="39243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96368</xdr:rowOff>
    </xdr:from>
    <xdr:to>
      <xdr:col>3</xdr:col>
      <xdr:colOff>206375</xdr:colOff>
      <xdr:row>13</xdr:row>
      <xdr:rowOff>131305</xdr:rowOff>
    </xdr:to>
    <xdr:cxnSp macro="">
      <xdr:nvCxnSpPr>
        <xdr:cNvPr id="59" name="直線コネクタ 58"/>
        <xdr:cNvCxnSpPr/>
      </xdr:nvCxnSpPr>
      <xdr:spPr bwMode="auto">
        <a:xfrm flipV="1">
          <a:off x="2908300" y="2372843"/>
          <a:ext cx="698500" cy="349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52330</xdr:rowOff>
    </xdr:from>
    <xdr:to>
      <xdr:col>3</xdr:col>
      <xdr:colOff>257175</xdr:colOff>
      <xdr:row>14</xdr:row>
      <xdr:rowOff>153930</xdr:rowOff>
    </xdr:to>
    <xdr:sp macro="" textlink="">
      <xdr:nvSpPr>
        <xdr:cNvPr id="60" name="フローチャート : 判断 59"/>
        <xdr:cNvSpPr/>
      </xdr:nvSpPr>
      <xdr:spPr bwMode="auto">
        <a:xfrm>
          <a:off x="3556000" y="25002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138707</xdr:rowOff>
    </xdr:from>
    <xdr:ext cx="762000" cy="259045"/>
    <xdr:sp macro="" textlink="">
      <xdr:nvSpPr>
        <xdr:cNvPr id="61" name="テキスト ボックス 60"/>
        <xdr:cNvSpPr txBox="1"/>
      </xdr:nvSpPr>
      <xdr:spPr>
        <a:xfrm>
          <a:off x="3225800" y="2586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88335</xdr:rowOff>
    </xdr:from>
    <xdr:to>
      <xdr:col>2</xdr:col>
      <xdr:colOff>692150</xdr:colOff>
      <xdr:row>15</xdr:row>
      <xdr:rowOff>18485</xdr:rowOff>
    </xdr:to>
    <xdr:sp macro="" textlink="">
      <xdr:nvSpPr>
        <xdr:cNvPr id="62" name="フローチャート : 判断 61"/>
        <xdr:cNvSpPr/>
      </xdr:nvSpPr>
      <xdr:spPr bwMode="auto">
        <a:xfrm>
          <a:off x="2857500" y="2536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3262</xdr:rowOff>
    </xdr:from>
    <xdr:ext cx="762000" cy="259045"/>
    <xdr:sp macro="" textlink="">
      <xdr:nvSpPr>
        <xdr:cNvPr id="63" name="テキスト ボックス 62"/>
        <xdr:cNvSpPr txBox="1"/>
      </xdr:nvSpPr>
      <xdr:spPr>
        <a:xfrm>
          <a:off x="2527300" y="26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110,863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77248</xdr:rowOff>
    </xdr:from>
    <xdr:to>
      <xdr:col>5</xdr:col>
      <xdr:colOff>34925</xdr:colOff>
      <xdr:row>13</xdr:row>
      <xdr:rowOff>7398</xdr:rowOff>
    </xdr:to>
    <xdr:sp macro="" textlink="">
      <xdr:nvSpPr>
        <xdr:cNvPr id="69" name="円/楕円 68"/>
        <xdr:cNvSpPr/>
      </xdr:nvSpPr>
      <xdr:spPr bwMode="auto">
        <a:xfrm>
          <a:off x="5600700" y="2182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23925</xdr:rowOff>
    </xdr:from>
    <xdr:ext cx="762000" cy="259045"/>
    <xdr:sp macro="" textlink="">
      <xdr:nvSpPr>
        <xdr:cNvPr id="70" name="人口1人当たり決算額の推移該当値テキスト130"/>
        <xdr:cNvSpPr txBox="1"/>
      </xdr:nvSpPr>
      <xdr:spPr>
        <a:xfrm>
          <a:off x="5740400" y="2128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129,445</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127083</xdr:rowOff>
    </xdr:from>
    <xdr:to>
      <xdr:col>4</xdr:col>
      <xdr:colOff>520700</xdr:colOff>
      <xdr:row>13</xdr:row>
      <xdr:rowOff>57233</xdr:rowOff>
    </xdr:to>
    <xdr:sp macro="" textlink="">
      <xdr:nvSpPr>
        <xdr:cNvPr id="71" name="円/楕円 70"/>
        <xdr:cNvSpPr/>
      </xdr:nvSpPr>
      <xdr:spPr bwMode="auto">
        <a:xfrm>
          <a:off x="4953000" y="2232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67410</xdr:rowOff>
    </xdr:from>
    <xdr:ext cx="736600" cy="259045"/>
    <xdr:sp macro="" textlink="">
      <xdr:nvSpPr>
        <xdr:cNvPr id="72" name="テキスト ボックス 71"/>
        <xdr:cNvSpPr txBox="1"/>
      </xdr:nvSpPr>
      <xdr:spPr>
        <a:xfrm>
          <a:off x="4622800" y="2000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126,829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134607</xdr:rowOff>
    </xdr:from>
    <xdr:to>
      <xdr:col>3</xdr:col>
      <xdr:colOff>955675</xdr:colOff>
      <xdr:row>13</xdr:row>
      <xdr:rowOff>64757</xdr:rowOff>
    </xdr:to>
    <xdr:sp macro="" textlink="">
      <xdr:nvSpPr>
        <xdr:cNvPr id="73" name="円/楕円 72"/>
        <xdr:cNvSpPr/>
      </xdr:nvSpPr>
      <xdr:spPr bwMode="auto">
        <a:xfrm>
          <a:off x="4254500" y="2239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74934</xdr:rowOff>
    </xdr:from>
    <xdr:ext cx="762000" cy="259045"/>
    <xdr:sp macro="" textlink="">
      <xdr:nvSpPr>
        <xdr:cNvPr id="74" name="テキスト ボックス 73"/>
        <xdr:cNvSpPr txBox="1"/>
      </xdr:nvSpPr>
      <xdr:spPr>
        <a:xfrm>
          <a:off x="3924300" y="2008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126,434</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45568</xdr:rowOff>
    </xdr:from>
    <xdr:to>
      <xdr:col>3</xdr:col>
      <xdr:colOff>257175</xdr:colOff>
      <xdr:row>13</xdr:row>
      <xdr:rowOff>147168</xdr:rowOff>
    </xdr:to>
    <xdr:sp macro="" textlink="">
      <xdr:nvSpPr>
        <xdr:cNvPr id="75" name="円/楕円 74"/>
        <xdr:cNvSpPr/>
      </xdr:nvSpPr>
      <xdr:spPr bwMode="auto">
        <a:xfrm>
          <a:off x="3556000" y="2322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157345</xdr:rowOff>
    </xdr:from>
    <xdr:ext cx="762000" cy="259045"/>
    <xdr:sp macro="" textlink="">
      <xdr:nvSpPr>
        <xdr:cNvPr id="76" name="テキスト ボックス 75"/>
        <xdr:cNvSpPr txBox="1"/>
      </xdr:nvSpPr>
      <xdr:spPr>
        <a:xfrm>
          <a:off x="3225800" y="2090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122,108</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80505</xdr:rowOff>
    </xdr:from>
    <xdr:to>
      <xdr:col>2</xdr:col>
      <xdr:colOff>692150</xdr:colOff>
      <xdr:row>14</xdr:row>
      <xdr:rowOff>10655</xdr:rowOff>
    </xdr:to>
    <xdr:sp macro="" textlink="">
      <xdr:nvSpPr>
        <xdr:cNvPr id="77" name="円/楕円 76"/>
        <xdr:cNvSpPr/>
      </xdr:nvSpPr>
      <xdr:spPr bwMode="auto">
        <a:xfrm>
          <a:off x="2857500" y="2356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20832</xdr:rowOff>
    </xdr:from>
    <xdr:ext cx="762000" cy="259045"/>
    <xdr:sp macro="" textlink="">
      <xdr:nvSpPr>
        <xdr:cNvPr id="78" name="テキスト ボックス 77"/>
        <xdr:cNvSpPr txBox="1"/>
      </xdr:nvSpPr>
      <xdr:spPr>
        <a:xfrm>
          <a:off x="2527300" y="212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296640</xdr:rowOff>
    </xdr:from>
    <xdr:to>
      <xdr:col>4</xdr:col>
      <xdr:colOff>1117600</xdr:colOff>
      <xdr:row>37</xdr:row>
      <xdr:rowOff>179368</xdr:rowOff>
    </xdr:to>
    <xdr:cxnSp macro="">
      <xdr:nvCxnSpPr>
        <xdr:cNvPr id="107" name="直線コネクタ 106"/>
        <xdr:cNvCxnSpPr/>
      </xdr:nvCxnSpPr>
      <xdr:spPr bwMode="auto">
        <a:xfrm flipV="1">
          <a:off x="5651500" y="6564090"/>
          <a:ext cx="0" cy="7399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151445</xdr:rowOff>
    </xdr:from>
    <xdr:ext cx="762000" cy="259045"/>
    <xdr:sp macro="" textlink="">
      <xdr:nvSpPr>
        <xdr:cNvPr id="108" name="人口1人当たり決算額の推移最小値テキスト445"/>
        <xdr:cNvSpPr txBox="1"/>
      </xdr:nvSpPr>
      <xdr:spPr>
        <a:xfrm>
          <a:off x="5740400" y="72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179368</xdr:rowOff>
    </xdr:from>
    <xdr:to>
      <xdr:col>5</xdr:col>
      <xdr:colOff>73025</xdr:colOff>
      <xdr:row>37</xdr:row>
      <xdr:rowOff>179368</xdr:rowOff>
    </xdr:to>
    <xdr:cxnSp macro="">
      <xdr:nvCxnSpPr>
        <xdr:cNvPr id="109" name="直線コネクタ 108"/>
        <xdr:cNvCxnSpPr/>
      </xdr:nvCxnSpPr>
      <xdr:spPr bwMode="auto">
        <a:xfrm>
          <a:off x="5562600" y="73040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34</xdr:row>
      <xdr:rowOff>40117</xdr:rowOff>
    </xdr:from>
    <xdr:ext cx="762000" cy="259045"/>
    <xdr:sp macro="" textlink="">
      <xdr:nvSpPr>
        <xdr:cNvPr id="110" name="人口1人当たり決算額の推移最大値テキスト445"/>
        <xdr:cNvSpPr txBox="1"/>
      </xdr:nvSpPr>
      <xdr:spPr>
        <a:xfrm>
          <a:off x="5740400" y="6307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34</xdr:row>
      <xdr:rowOff>296640</xdr:rowOff>
    </xdr:from>
    <xdr:to>
      <xdr:col>5</xdr:col>
      <xdr:colOff>73025</xdr:colOff>
      <xdr:row>34</xdr:row>
      <xdr:rowOff>296640</xdr:rowOff>
    </xdr:to>
    <xdr:cxnSp macro="">
      <xdr:nvCxnSpPr>
        <xdr:cNvPr id="111" name="直線コネクタ 110"/>
        <xdr:cNvCxnSpPr/>
      </xdr:nvCxnSpPr>
      <xdr:spPr bwMode="auto">
        <a:xfrm>
          <a:off x="5562600" y="65640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201238</xdr:rowOff>
    </xdr:from>
    <xdr:to>
      <xdr:col>4</xdr:col>
      <xdr:colOff>1117600</xdr:colOff>
      <xdr:row>34</xdr:row>
      <xdr:rowOff>296640</xdr:rowOff>
    </xdr:to>
    <xdr:cxnSp macro="">
      <xdr:nvCxnSpPr>
        <xdr:cNvPr id="112" name="直線コネクタ 111"/>
        <xdr:cNvCxnSpPr/>
      </xdr:nvCxnSpPr>
      <xdr:spPr bwMode="auto">
        <a:xfrm>
          <a:off x="5003800" y="6468688"/>
          <a:ext cx="647700" cy="95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34694</xdr:rowOff>
    </xdr:from>
    <xdr:ext cx="762000" cy="259045"/>
    <xdr:sp macro="" textlink="">
      <xdr:nvSpPr>
        <xdr:cNvPr id="113" name="人口1人当たり決算額の推移平均値テキスト445"/>
        <xdr:cNvSpPr txBox="1"/>
      </xdr:nvSpPr>
      <xdr:spPr>
        <a:xfrm>
          <a:off x="5740400" y="6987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62617</xdr:rowOff>
    </xdr:from>
    <xdr:to>
      <xdr:col>5</xdr:col>
      <xdr:colOff>34925</xdr:colOff>
      <xdr:row>36</xdr:row>
      <xdr:rowOff>164217</xdr:rowOff>
    </xdr:to>
    <xdr:sp macro="" textlink="">
      <xdr:nvSpPr>
        <xdr:cNvPr id="114" name="フローチャート : 判断 113"/>
        <xdr:cNvSpPr/>
      </xdr:nvSpPr>
      <xdr:spPr bwMode="auto">
        <a:xfrm>
          <a:off x="5600700" y="7015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51162</xdr:rowOff>
    </xdr:from>
    <xdr:to>
      <xdr:col>4</xdr:col>
      <xdr:colOff>469900</xdr:colOff>
      <xdr:row>34</xdr:row>
      <xdr:rowOff>201238</xdr:rowOff>
    </xdr:to>
    <xdr:cxnSp macro="">
      <xdr:nvCxnSpPr>
        <xdr:cNvPr id="115" name="直線コネクタ 114"/>
        <xdr:cNvCxnSpPr/>
      </xdr:nvCxnSpPr>
      <xdr:spPr bwMode="auto">
        <a:xfrm>
          <a:off x="4305300" y="6318612"/>
          <a:ext cx="698500" cy="150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38271</xdr:rowOff>
    </xdr:from>
    <xdr:to>
      <xdr:col>4</xdr:col>
      <xdr:colOff>520700</xdr:colOff>
      <xdr:row>36</xdr:row>
      <xdr:rowOff>139871</xdr:rowOff>
    </xdr:to>
    <xdr:sp macro="" textlink="">
      <xdr:nvSpPr>
        <xdr:cNvPr id="116" name="フローチャート : 判断 115"/>
        <xdr:cNvSpPr/>
      </xdr:nvSpPr>
      <xdr:spPr bwMode="auto">
        <a:xfrm>
          <a:off x="4953000" y="69915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124648</xdr:rowOff>
    </xdr:from>
    <xdr:ext cx="736600" cy="259045"/>
    <xdr:sp macro="" textlink="">
      <xdr:nvSpPr>
        <xdr:cNvPr id="117" name="テキスト ボックス 116"/>
        <xdr:cNvSpPr txBox="1"/>
      </xdr:nvSpPr>
      <xdr:spPr>
        <a:xfrm>
          <a:off x="4622800" y="70778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331311</xdr:rowOff>
    </xdr:from>
    <xdr:to>
      <xdr:col>3</xdr:col>
      <xdr:colOff>904875</xdr:colOff>
      <xdr:row>34</xdr:row>
      <xdr:rowOff>51162</xdr:rowOff>
    </xdr:to>
    <xdr:cxnSp macro="">
      <xdr:nvCxnSpPr>
        <xdr:cNvPr id="118" name="直線コネクタ 117"/>
        <xdr:cNvCxnSpPr/>
      </xdr:nvCxnSpPr>
      <xdr:spPr bwMode="auto">
        <a:xfrm>
          <a:off x="3606800" y="6255861"/>
          <a:ext cx="698500" cy="627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311601</xdr:rowOff>
    </xdr:from>
    <xdr:to>
      <xdr:col>3</xdr:col>
      <xdr:colOff>955675</xdr:colOff>
      <xdr:row>36</xdr:row>
      <xdr:rowOff>70301</xdr:rowOff>
    </xdr:to>
    <xdr:sp macro="" textlink="">
      <xdr:nvSpPr>
        <xdr:cNvPr id="119" name="フローチャート : 判断 118"/>
        <xdr:cNvSpPr/>
      </xdr:nvSpPr>
      <xdr:spPr bwMode="auto">
        <a:xfrm>
          <a:off x="4254500" y="6921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55078</xdr:rowOff>
    </xdr:from>
    <xdr:ext cx="762000" cy="259045"/>
    <xdr:sp macro="" textlink="">
      <xdr:nvSpPr>
        <xdr:cNvPr id="120" name="テキスト ボックス 119"/>
        <xdr:cNvSpPr txBox="1"/>
      </xdr:nvSpPr>
      <xdr:spPr>
        <a:xfrm>
          <a:off x="3924300" y="7008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289154</xdr:rowOff>
    </xdr:from>
    <xdr:to>
      <xdr:col>3</xdr:col>
      <xdr:colOff>206375</xdr:colOff>
      <xdr:row>33</xdr:row>
      <xdr:rowOff>331311</xdr:rowOff>
    </xdr:to>
    <xdr:cxnSp macro="">
      <xdr:nvCxnSpPr>
        <xdr:cNvPr id="121" name="直線コネクタ 120"/>
        <xdr:cNvCxnSpPr/>
      </xdr:nvCxnSpPr>
      <xdr:spPr bwMode="auto">
        <a:xfrm>
          <a:off x="2908300" y="6213704"/>
          <a:ext cx="698500" cy="42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70142</xdr:rowOff>
    </xdr:from>
    <xdr:to>
      <xdr:col>3</xdr:col>
      <xdr:colOff>257175</xdr:colOff>
      <xdr:row>35</xdr:row>
      <xdr:rowOff>171742</xdr:rowOff>
    </xdr:to>
    <xdr:sp macro="" textlink="">
      <xdr:nvSpPr>
        <xdr:cNvPr id="122" name="フローチャート : 判断 121"/>
        <xdr:cNvSpPr/>
      </xdr:nvSpPr>
      <xdr:spPr bwMode="auto">
        <a:xfrm>
          <a:off x="35560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156519</xdr:rowOff>
    </xdr:from>
    <xdr:ext cx="762000" cy="259045"/>
    <xdr:sp macro="" textlink="">
      <xdr:nvSpPr>
        <xdr:cNvPr id="123" name="テキスト ボックス 122"/>
        <xdr:cNvSpPr txBox="1"/>
      </xdr:nvSpPr>
      <xdr:spPr>
        <a:xfrm>
          <a:off x="3225800" y="676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58407</xdr:rowOff>
    </xdr:from>
    <xdr:to>
      <xdr:col>2</xdr:col>
      <xdr:colOff>692150</xdr:colOff>
      <xdr:row>35</xdr:row>
      <xdr:rowOff>160007</xdr:rowOff>
    </xdr:to>
    <xdr:sp macro="" textlink="">
      <xdr:nvSpPr>
        <xdr:cNvPr id="124" name="フローチャート : 判断 123"/>
        <xdr:cNvSpPr/>
      </xdr:nvSpPr>
      <xdr:spPr bwMode="auto">
        <a:xfrm>
          <a:off x="2857500" y="66687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144784</xdr:rowOff>
    </xdr:from>
    <xdr:ext cx="762000" cy="259045"/>
    <xdr:sp macro="" textlink="">
      <xdr:nvSpPr>
        <xdr:cNvPr id="125" name="テキスト ボックス 124"/>
        <xdr:cNvSpPr txBox="1"/>
      </xdr:nvSpPr>
      <xdr:spPr>
        <a:xfrm>
          <a:off x="2527300" y="675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245840</xdr:rowOff>
    </xdr:from>
    <xdr:to>
      <xdr:col>5</xdr:col>
      <xdr:colOff>34925</xdr:colOff>
      <xdr:row>35</xdr:row>
      <xdr:rowOff>4540</xdr:rowOff>
    </xdr:to>
    <xdr:sp macro="" textlink="">
      <xdr:nvSpPr>
        <xdr:cNvPr id="131" name="円/楕円 130"/>
        <xdr:cNvSpPr/>
      </xdr:nvSpPr>
      <xdr:spPr bwMode="auto">
        <a:xfrm>
          <a:off x="5600700" y="6513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192517</xdr:rowOff>
    </xdr:from>
    <xdr:ext cx="762000" cy="259045"/>
    <xdr:sp macro="" textlink="">
      <xdr:nvSpPr>
        <xdr:cNvPr id="132" name="人口1人当たり決算額の推移該当値テキスト445"/>
        <xdr:cNvSpPr txBox="1"/>
      </xdr:nvSpPr>
      <xdr:spPr>
        <a:xfrm>
          <a:off x="5740400" y="645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52,095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150438</xdr:rowOff>
    </xdr:from>
    <xdr:to>
      <xdr:col>4</xdr:col>
      <xdr:colOff>520700</xdr:colOff>
      <xdr:row>34</xdr:row>
      <xdr:rowOff>252037</xdr:rowOff>
    </xdr:to>
    <xdr:sp macro="" textlink="">
      <xdr:nvSpPr>
        <xdr:cNvPr id="133" name="円/楕円 132"/>
        <xdr:cNvSpPr/>
      </xdr:nvSpPr>
      <xdr:spPr bwMode="auto">
        <a:xfrm>
          <a:off x="4953000" y="641788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262215</xdr:rowOff>
    </xdr:from>
    <xdr:ext cx="736600" cy="259045"/>
    <xdr:sp macro="" textlink="">
      <xdr:nvSpPr>
        <xdr:cNvPr id="134" name="テキスト ボックス 133"/>
        <xdr:cNvSpPr txBox="1"/>
      </xdr:nvSpPr>
      <xdr:spPr>
        <a:xfrm>
          <a:off x="4622800" y="6186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57,103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362</xdr:rowOff>
    </xdr:from>
    <xdr:to>
      <xdr:col>3</xdr:col>
      <xdr:colOff>955675</xdr:colOff>
      <xdr:row>34</xdr:row>
      <xdr:rowOff>101962</xdr:rowOff>
    </xdr:to>
    <xdr:sp macro="" textlink="">
      <xdr:nvSpPr>
        <xdr:cNvPr id="135" name="円/楕円 134"/>
        <xdr:cNvSpPr/>
      </xdr:nvSpPr>
      <xdr:spPr bwMode="auto">
        <a:xfrm>
          <a:off x="4254500" y="6267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112139</xdr:rowOff>
    </xdr:from>
    <xdr:ext cx="762000" cy="259045"/>
    <xdr:sp macro="" textlink="">
      <xdr:nvSpPr>
        <xdr:cNvPr id="136" name="テキスト ボックス 135"/>
        <xdr:cNvSpPr txBox="1"/>
      </xdr:nvSpPr>
      <xdr:spPr>
        <a:xfrm>
          <a:off x="3924300" y="603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64,981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280511</xdr:rowOff>
    </xdr:from>
    <xdr:to>
      <xdr:col>3</xdr:col>
      <xdr:colOff>257175</xdr:colOff>
      <xdr:row>34</xdr:row>
      <xdr:rowOff>39211</xdr:rowOff>
    </xdr:to>
    <xdr:sp macro="" textlink="">
      <xdr:nvSpPr>
        <xdr:cNvPr id="137" name="円/楕円 136"/>
        <xdr:cNvSpPr/>
      </xdr:nvSpPr>
      <xdr:spPr bwMode="auto">
        <a:xfrm>
          <a:off x="3556000" y="6205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49388</xdr:rowOff>
    </xdr:from>
    <xdr:ext cx="762000" cy="259045"/>
    <xdr:sp macro="" textlink="">
      <xdr:nvSpPr>
        <xdr:cNvPr id="138" name="テキスト ボックス 137"/>
        <xdr:cNvSpPr txBox="1"/>
      </xdr:nvSpPr>
      <xdr:spPr>
        <a:xfrm>
          <a:off x="3225800" y="597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68,275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238354</xdr:rowOff>
    </xdr:from>
    <xdr:to>
      <xdr:col>2</xdr:col>
      <xdr:colOff>692150</xdr:colOff>
      <xdr:row>33</xdr:row>
      <xdr:rowOff>339954</xdr:rowOff>
    </xdr:to>
    <xdr:sp macro="" textlink="">
      <xdr:nvSpPr>
        <xdr:cNvPr id="139" name="円/楕円 138"/>
        <xdr:cNvSpPr/>
      </xdr:nvSpPr>
      <xdr:spPr bwMode="auto">
        <a:xfrm>
          <a:off x="2857500" y="6162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7231</xdr:rowOff>
    </xdr:from>
    <xdr:ext cx="762000" cy="259045"/>
    <xdr:sp macro="" textlink="">
      <xdr:nvSpPr>
        <xdr:cNvPr id="140" name="テキスト ボックス 139"/>
        <xdr:cNvSpPr txBox="1"/>
      </xdr:nvSpPr>
      <xdr:spPr>
        <a:xfrm>
          <a:off x="2527300" y="59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財政調整基金については積立を毎年度実施しているため、年度間で積立額の増減はあるものの増加している。</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実質収支額・実質単年度収支については、次年度以降も引き続き行財政改革によるコスト削減に努め、黒字となるよう財政の健全化を図る。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住宅新築資金等貸付事業特別会計で赤字が生じているが、それ以外のすべての会計が黒字を計上しており、連結実質赤字は生じていない。</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住宅新築資金等貸付特別会計については、貸付金元利収入不足による前年度繰上充用が継続している。このため少しでも赤字額の減少を目指して収納体制のさらなる強化を図る必要がある。</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一般会計については、合併特例期間の終了に伴う一般財源の減少に備え、財政運営適正化計画に基づき、持続可能な財政運営を引き続き行う。</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その他特別会計については、独立採算を原則とし、歳入歳出の適正化を図る。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一番大きなウエートを占めている元利償還金については、合併前後に実施した大規模事業による起債発行のため増えていったが、平成２１年度にピークを迎え、以降は減少している。今後も事業の適切な管理を行い地方債発行を抑制するとともに、計画的な繰上償還を行っていく必要がある。</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元利償還金以外の分子も年々減少傾向にあるが、公営企業債の元利償還金に対する繰入金については、下水道事業が進捗していることから、今後数年間は増加していく見込である。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大規模事業が終了したことにより平成２０年度以降の地方債現在高は毎年度１０億円程度減少しているが、なおも高い水準にあるため今後も新発債の抑制や繰上償還を行い、更なる縮小に努める必要がある。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債務負担行為は毎年減少しているが、組合等負担見込額は組合事業の関係で今後数年間は増加する見込みである。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公営企業債等繰入見込額も毎年減少してきていたが、継続している下水道事業とともに、簡易水道事業を平成２５年度から実施しているため、今後の減少は見込めない状況である。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充当可能基金については財政状況の許す範囲で積立を行っており、年々増加している。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12117809</v>
      </c>
      <c r="BO4" s="349"/>
      <c r="BP4" s="349"/>
      <c r="BQ4" s="349"/>
      <c r="BR4" s="349"/>
      <c r="BS4" s="349"/>
      <c r="BT4" s="349"/>
      <c r="BU4" s="350"/>
      <c r="BV4" s="348">
        <v>12203464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11.2</v>
      </c>
      <c r="CU4" s="355"/>
      <c r="CV4" s="355"/>
      <c r="CW4" s="355"/>
      <c r="CX4" s="355"/>
      <c r="CY4" s="355"/>
      <c r="CZ4" s="355"/>
      <c r="DA4" s="356"/>
      <c r="DB4" s="354">
        <v>10.7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11221540</v>
      </c>
      <c r="BO5" s="386"/>
      <c r="BP5" s="386"/>
      <c r="BQ5" s="386"/>
      <c r="BR5" s="386"/>
      <c r="BS5" s="386"/>
      <c r="BT5" s="386"/>
      <c r="BU5" s="387"/>
      <c r="BV5" s="385">
        <v>11311496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82.1</v>
      </c>
      <c r="CU5" s="383"/>
      <c r="CV5" s="383"/>
      <c r="CW5" s="383"/>
      <c r="CX5" s="383"/>
      <c r="CY5" s="383"/>
      <c r="CZ5" s="383"/>
      <c r="DA5" s="384"/>
      <c r="DB5" s="382">
        <v>81.8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896269</v>
      </c>
      <c r="BO6" s="386"/>
      <c r="BP6" s="386"/>
      <c r="BQ6" s="386"/>
      <c r="BR6" s="386"/>
      <c r="BS6" s="386"/>
      <c r="BT6" s="386"/>
      <c r="BU6" s="387"/>
      <c r="BV6" s="385">
        <v>891968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86.7</v>
      </c>
      <c r="CU6" s="423"/>
      <c r="CV6" s="423"/>
      <c r="CW6" s="423"/>
      <c r="CX6" s="423"/>
      <c r="CY6" s="423"/>
      <c r="CZ6" s="423"/>
      <c r="DA6" s="424"/>
      <c r="DB6" s="422">
        <v>86.5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26761</v>
      </c>
      <c r="BO7" s="386"/>
      <c r="BP7" s="386"/>
      <c r="BQ7" s="386"/>
      <c r="BR7" s="386"/>
      <c r="BS7" s="386"/>
      <c r="BT7" s="386"/>
      <c r="BU7" s="387"/>
      <c r="BV7" s="385">
        <v>64734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7738366</v>
      </c>
      <c r="CU7" s="386"/>
      <c r="CV7" s="386"/>
      <c r="CW7" s="386"/>
      <c r="CX7" s="386"/>
      <c r="CY7" s="386"/>
      <c r="CZ7" s="386"/>
      <c r="DA7" s="387"/>
      <c r="DB7" s="385">
        <v>7755149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869508</v>
      </c>
      <c r="BO8" s="386"/>
      <c r="BP8" s="386"/>
      <c r="BQ8" s="386"/>
      <c r="BR8" s="386"/>
      <c r="BS8" s="386"/>
      <c r="BT8" s="386"/>
      <c r="BU8" s="387"/>
      <c r="BV8" s="385">
        <v>827234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0.23</v>
      </c>
      <c r="CU8" s="426"/>
      <c r="CV8" s="426"/>
      <c r="CW8" s="426"/>
      <c r="CX8" s="426"/>
      <c r="CY8" s="426"/>
      <c r="CZ8" s="426"/>
      <c r="DA8" s="427"/>
      <c r="DB8" s="425">
        <v>0.23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15642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42274</v>
      </c>
      <c r="BO9" s="386"/>
      <c r="BP9" s="386"/>
      <c r="BQ9" s="386"/>
      <c r="BR9" s="386"/>
      <c r="BS9" s="386"/>
      <c r="BT9" s="386"/>
      <c r="BU9" s="387"/>
      <c r="BV9" s="385">
        <v>128787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24.6</v>
      </c>
      <c r="CU9" s="383"/>
      <c r="CV9" s="383"/>
      <c r="CW9" s="383"/>
      <c r="CX9" s="383"/>
      <c r="CY9" s="383"/>
      <c r="CZ9" s="383"/>
      <c r="DA9" s="384"/>
      <c r="DB9" s="382">
        <v>25.6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16577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193077</v>
      </c>
      <c r="BO10" s="386"/>
      <c r="BP10" s="386"/>
      <c r="BQ10" s="386"/>
      <c r="BR10" s="386"/>
      <c r="BS10" s="386"/>
      <c r="BT10" s="386"/>
      <c r="BU10" s="387"/>
      <c r="BV10" s="385">
        <v>213855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199395</v>
      </c>
      <c r="BO11" s="386"/>
      <c r="BP11" s="386"/>
      <c r="BQ11" s="386"/>
      <c r="BR11" s="386"/>
      <c r="BS11" s="386"/>
      <c r="BT11" s="386"/>
      <c r="BU11" s="387"/>
      <c r="BV11" s="385">
        <v>170941</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15664</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15552</v>
      </c>
      <c r="S13" s="467"/>
      <c r="T13" s="467"/>
      <c r="U13" s="467"/>
      <c r="V13" s="468"/>
      <c r="W13" s="401" t="s">
        <v>123</v>
      </c>
      <c r="X13" s="402"/>
      <c r="Y13" s="402"/>
      <c r="Z13" s="402"/>
      <c r="AA13" s="402"/>
      <c r="AB13" s="392"/>
      <c r="AC13" s="436">
        <v>1247</v>
      </c>
      <c r="AD13" s="437"/>
      <c r="AE13" s="437"/>
      <c r="AF13" s="437"/>
      <c r="AG13" s="476"/>
      <c r="AH13" s="436">
        <v>1652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434746</v>
      </c>
      <c r="BO13" s="386"/>
      <c r="BP13" s="386"/>
      <c r="BQ13" s="386"/>
      <c r="BR13" s="386"/>
      <c r="BS13" s="386"/>
      <c r="BT13" s="386"/>
      <c r="BU13" s="387"/>
      <c r="BV13" s="385">
        <v>513583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15.4</v>
      </c>
      <c r="CU13" s="383"/>
      <c r="CV13" s="383"/>
      <c r="CW13" s="383"/>
      <c r="CX13" s="383"/>
      <c r="CY13" s="383"/>
      <c r="CZ13" s="383"/>
      <c r="DA13" s="384"/>
      <c r="DB13" s="382">
        <v>16.8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15830</v>
      </c>
      <c r="S14" s="467"/>
      <c r="T14" s="467"/>
      <c r="U14" s="467"/>
      <c r="V14" s="468"/>
      <c r="W14" s="375"/>
      <c r="X14" s="376"/>
      <c r="Y14" s="376"/>
      <c r="Z14" s="376"/>
      <c r="AA14" s="376"/>
      <c r="AB14" s="365"/>
      <c r="AC14" s="469">
        <v>17.600000000000001</v>
      </c>
      <c r="AD14" s="470"/>
      <c r="AE14" s="470"/>
      <c r="AF14" s="470"/>
      <c r="AG14" s="471"/>
      <c r="AH14" s="469">
        <v>20.5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69.599999999999994</v>
      </c>
      <c r="CU14" s="481"/>
      <c r="CV14" s="481"/>
      <c r="CW14" s="481"/>
      <c r="CX14" s="481"/>
      <c r="CY14" s="481"/>
      <c r="CZ14" s="481"/>
      <c r="DA14" s="482"/>
      <c r="DB14" s="480">
        <v>92.6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15722</v>
      </c>
      <c r="S15" s="467"/>
      <c r="T15" s="467"/>
      <c r="U15" s="467"/>
      <c r="V15" s="468"/>
      <c r="W15" s="401" t="s">
        <v>130</v>
      </c>
      <c r="X15" s="402"/>
      <c r="Y15" s="402"/>
      <c r="Z15" s="402"/>
      <c r="AA15" s="402"/>
      <c r="AB15" s="392"/>
      <c r="AC15" s="436">
        <v>1945</v>
      </c>
      <c r="AD15" s="437"/>
      <c r="AE15" s="437"/>
      <c r="AF15" s="437"/>
      <c r="AG15" s="476"/>
      <c r="AH15" s="436">
        <v>2291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1406712</v>
      </c>
      <c r="BO15" s="349"/>
      <c r="BP15" s="349"/>
      <c r="BQ15" s="349"/>
      <c r="BR15" s="349"/>
      <c r="BS15" s="349"/>
      <c r="BT15" s="349"/>
      <c r="BU15" s="350"/>
      <c r="BV15" s="348">
        <v>1346585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27.4</v>
      </c>
      <c r="AD16" s="470"/>
      <c r="AE16" s="470"/>
      <c r="AF16" s="470"/>
      <c r="AG16" s="471"/>
      <c r="AH16" s="469">
        <v>28.4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5878381</v>
      </c>
      <c r="BO16" s="386"/>
      <c r="BP16" s="386"/>
      <c r="BQ16" s="386"/>
      <c r="BR16" s="386"/>
      <c r="BS16" s="386"/>
      <c r="BT16" s="386"/>
      <c r="BU16" s="387"/>
      <c r="BV16" s="385">
        <v>5941994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3894</v>
      </c>
      <c r="AD17" s="437"/>
      <c r="AE17" s="437"/>
      <c r="AF17" s="437"/>
      <c r="AG17" s="476"/>
      <c r="AH17" s="436">
        <v>4074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1761624</v>
      </c>
      <c r="BO17" s="386"/>
      <c r="BP17" s="386"/>
      <c r="BQ17" s="386"/>
      <c r="BR17" s="386"/>
      <c r="BS17" s="386"/>
      <c r="BT17" s="386"/>
      <c r="BU17" s="387"/>
      <c r="BV17" s="385">
        <v>1678130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232.15</v>
      </c>
      <c r="M18" s="498"/>
      <c r="N18" s="498"/>
      <c r="O18" s="498"/>
      <c r="P18" s="498"/>
      <c r="Q18" s="498"/>
      <c r="R18" s="499"/>
      <c r="S18" s="499"/>
      <c r="T18" s="499"/>
      <c r="U18" s="499"/>
      <c r="V18" s="500"/>
      <c r="W18" s="403"/>
      <c r="X18" s="404"/>
      <c r="Y18" s="404"/>
      <c r="Z18" s="404"/>
      <c r="AA18" s="404"/>
      <c r="AB18" s="395"/>
      <c r="AC18" s="501">
        <v>55</v>
      </c>
      <c r="AD18" s="502"/>
      <c r="AE18" s="502"/>
      <c r="AF18" s="502"/>
      <c r="AG18" s="503"/>
      <c r="AH18" s="501">
        <v>50.6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6386222</v>
      </c>
      <c r="BO18" s="386"/>
      <c r="BP18" s="386"/>
      <c r="BQ18" s="386"/>
      <c r="BR18" s="386"/>
      <c r="BS18" s="386"/>
      <c r="BT18" s="386"/>
      <c r="BU18" s="387"/>
      <c r="BV18" s="385">
        <v>6466187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9303010</v>
      </c>
      <c r="BO19" s="386"/>
      <c r="BP19" s="386"/>
      <c r="BQ19" s="386"/>
      <c r="BR19" s="386"/>
      <c r="BS19" s="386"/>
      <c r="BT19" s="386"/>
      <c r="BU19" s="387"/>
      <c r="BV19" s="385">
        <v>9332084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5531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14594226</v>
      </c>
      <c r="BO23" s="386"/>
      <c r="BP23" s="386"/>
      <c r="BQ23" s="386"/>
      <c r="BR23" s="386"/>
      <c r="BS23" s="386"/>
      <c r="BT23" s="386"/>
      <c r="BU23" s="387"/>
      <c r="BV23" s="385">
        <v>16065543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7350</v>
      </c>
      <c r="R24" s="437"/>
      <c r="S24" s="437"/>
      <c r="T24" s="437"/>
      <c r="U24" s="437"/>
      <c r="V24" s="476"/>
      <c r="W24" s="531"/>
      <c r="X24" s="519"/>
      <c r="Y24" s="520"/>
      <c r="Z24" s="435" t="s">
        <v>154</v>
      </c>
      <c r="AA24" s="415"/>
      <c r="AB24" s="415"/>
      <c r="AC24" s="415"/>
      <c r="AD24" s="415"/>
      <c r="AE24" s="415"/>
      <c r="AF24" s="415"/>
      <c r="AG24" s="416"/>
      <c r="AH24" s="436">
        <v>181</v>
      </c>
      <c r="AI24" s="437"/>
      <c r="AJ24" s="437"/>
      <c r="AK24" s="437"/>
      <c r="AL24" s="476"/>
      <c r="AM24" s="436">
        <v>552050</v>
      </c>
      <c r="AN24" s="437"/>
      <c r="AO24" s="437"/>
      <c r="AP24" s="437"/>
      <c r="AQ24" s="437"/>
      <c r="AR24" s="476"/>
      <c r="AS24" s="436">
        <v>3050</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11876768</v>
      </c>
      <c r="BO24" s="386"/>
      <c r="BP24" s="386"/>
      <c r="BQ24" s="386"/>
      <c r="BR24" s="386"/>
      <c r="BS24" s="386"/>
      <c r="BT24" s="386"/>
      <c r="BU24" s="387"/>
      <c r="BV24" s="385">
        <v>12540880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5980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597676</v>
      </c>
      <c r="BO25" s="349"/>
      <c r="BP25" s="349"/>
      <c r="BQ25" s="349"/>
      <c r="BR25" s="349"/>
      <c r="BS25" s="349"/>
      <c r="BT25" s="349"/>
      <c r="BU25" s="350"/>
      <c r="BV25" s="348">
        <v>665653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5590</v>
      </c>
      <c r="R26" s="437"/>
      <c r="S26" s="437"/>
      <c r="T26" s="437"/>
      <c r="U26" s="437"/>
      <c r="V26" s="476"/>
      <c r="W26" s="531"/>
      <c r="X26" s="519"/>
      <c r="Y26" s="520"/>
      <c r="Z26" s="435" t="s">
        <v>160</v>
      </c>
      <c r="AA26" s="553"/>
      <c r="AB26" s="553"/>
      <c r="AC26" s="553"/>
      <c r="AD26" s="553"/>
      <c r="AE26" s="553"/>
      <c r="AF26" s="553"/>
      <c r="AG26" s="554"/>
      <c r="AH26" s="436">
        <v>6</v>
      </c>
      <c r="AI26" s="437"/>
      <c r="AJ26" s="437"/>
      <c r="AK26" s="437"/>
      <c r="AL26" s="476"/>
      <c r="AM26" s="436">
        <v>15774</v>
      </c>
      <c r="AN26" s="437"/>
      <c r="AO26" s="437"/>
      <c r="AP26" s="437"/>
      <c r="AQ26" s="437"/>
      <c r="AR26" s="476"/>
      <c r="AS26" s="436">
        <v>2629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3150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4140</v>
      </c>
      <c r="AN27" s="437"/>
      <c r="AO27" s="437"/>
      <c r="AP27" s="437"/>
      <c r="AQ27" s="437"/>
      <c r="AR27" s="476"/>
      <c r="AS27" s="436">
        <v>4140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335697</v>
      </c>
      <c r="BO27" s="551"/>
      <c r="BP27" s="551"/>
      <c r="BQ27" s="551"/>
      <c r="BR27" s="551"/>
      <c r="BS27" s="551"/>
      <c r="BT27" s="551"/>
      <c r="BU27" s="552"/>
      <c r="BV27" s="550">
        <v>335565</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2620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3059607</v>
      </c>
      <c r="BO28" s="349"/>
      <c r="BP28" s="349"/>
      <c r="BQ28" s="349"/>
      <c r="BR28" s="349"/>
      <c r="BS28" s="349"/>
      <c r="BT28" s="349"/>
      <c r="BU28" s="350"/>
      <c r="BV28" s="348">
        <v>2866530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2400</v>
      </c>
      <c r="R29" s="437"/>
      <c r="S29" s="437"/>
      <c r="T29" s="437"/>
      <c r="U29" s="437"/>
      <c r="V29" s="476"/>
      <c r="W29" s="531"/>
      <c r="X29" s="519"/>
      <c r="Y29" s="520"/>
      <c r="Z29" s="435" t="s">
        <v>170</v>
      </c>
      <c r="AA29" s="415"/>
      <c r="AB29" s="415"/>
      <c r="AC29" s="415"/>
      <c r="AD29" s="415"/>
      <c r="AE29" s="415"/>
      <c r="AF29" s="415"/>
      <c r="AG29" s="416"/>
      <c r="AH29" s="436">
        <v>182</v>
      </c>
      <c r="AI29" s="437"/>
      <c r="AJ29" s="437"/>
      <c r="AK29" s="437"/>
      <c r="AL29" s="476"/>
      <c r="AM29" s="436">
        <v>556190</v>
      </c>
      <c r="AN29" s="437"/>
      <c r="AO29" s="437"/>
      <c r="AP29" s="437"/>
      <c r="AQ29" s="437"/>
      <c r="AR29" s="476"/>
      <c r="AS29" s="436">
        <v>3056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209659</v>
      </c>
      <c r="BO29" s="386"/>
      <c r="BP29" s="386"/>
      <c r="BQ29" s="386"/>
      <c r="BR29" s="386"/>
      <c r="BS29" s="386"/>
      <c r="BT29" s="386"/>
      <c r="BU29" s="387"/>
      <c r="BV29" s="385">
        <v>209528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95.3</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2522408</v>
      </c>
      <c r="BO30" s="551"/>
      <c r="BP30" s="551"/>
      <c r="BQ30" s="551"/>
      <c r="BR30" s="551"/>
      <c r="BS30" s="551"/>
      <c r="BT30" s="551"/>
      <c r="BU30" s="552"/>
      <c r="BV30" s="550">
        <v>2421414</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8</v>
      </c>
      <c r="V34" s="564"/>
      <c r="W34" s="565" t="str">
        <f>IF('各会計、関係団体の財政状況及び健全化判断比率'!B28="","",'各会計、関係団体の財政状況及び健全化判断比率'!B28)</f>
        <v>美咲町国民健康保険事業特別会計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14</v>
      </c>
      <c r="BF34" s="564"/>
      <c r="BG34" s="565" t="str">
        <f>IF('各会計、関係団体の財政状況及び健全化判断比率'!B34="","",'各会計、関係団体の財政状況及び健全化判断比率'!B34)</f>
        <v>美咲町柵原飯岡簡易水道事業特別会計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24</v>
      </c>
      <c r="BX34" s="564"/>
      <c r="BY34" s="565" t="str">
        <f>IF('各会計、関係団体の財政状況及び健全化判断比率'!B68="","",'各会計、関係団体の財政状況及び健全化判断比率'!B68)</f>
        <v>久米老人ホーム組合一般会計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34</v>
      </c>
      <c r="CP34" s="564"/>
      <c r="CQ34" s="565" t="str">
        <f>IF('各会計、関係団体の財政状況及び健全化判断比率'!BS7="","",'各会計、関係団体の財政状況及び健全化判断比率'!BS7)</f>
        <v>久米郡土地開発公社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美咲町みさきネット事業特別会計</v>
      </c>
      <c r="F35" s="565"/>
      <c r="G35" s="565"/>
      <c r="H35" s="565"/>
      <c r="I35" s="565"/>
      <c r="J35" s="565"/>
      <c r="K35" s="565"/>
      <c r="L35" s="565"/>
      <c r="M35" s="565"/>
      <c r="N35" s="565"/>
      <c r="O35" s="565"/>
      <c r="P35" s="565"/>
      <c r="Q35" s="565"/>
      <c r="R35" s="565"/>
      <c r="S35" s="565"/>
      <c r="T35" s="165"/>
      <c r="U35" s="564">
        <f>IF(W35="","",U34+1)</f>
        <v>9</v>
      </c>
      <c r="V35" s="564"/>
      <c r="W35" s="565" t="str">
        <f>IF('各会計、関係団体の財政状況及び健全化判断比率'!B29="","",'各会計、関係団体の財政状況及び健全化判断比率'!B29)</f>
        <v>美咲町介護保険事業特別会計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15</v>
      </c>
      <c r="BF35" s="564"/>
      <c r="BG35" s="565" t="str">
        <f>IF('各会計、関係団体の財政状況及び健全化判断比率'!B35="","",'各会計、関係団体の財政状況及び健全化判断比率'!B35)</f>
        <v>美咲町柵原北部簡易水道事業特別会計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25</v>
      </c>
      <c r="BX35" s="564"/>
      <c r="BY35" s="565" t="str">
        <f>IF('各会計、関係団体の財政状況及び健全化判断比率'!B69="","",'各会計、関係団体の財政状況及び健全化判断比率'!B69)</f>
        <v>久米老人ホーム組合指定訪問介護事業特別会計</v>
      </c>
      <c r="BZ35" s="565"/>
      <c r="CA35" s="565"/>
      <c r="CB35" s="565"/>
      <c r="CC35" s="565"/>
      <c r="CD35" s="565"/>
      <c r="CE35" s="565"/>
      <c r="CF35" s="565"/>
      <c r="CG35" s="565"/>
      <c r="CH35" s="565"/>
      <c r="CI35" s="565"/>
      <c r="CJ35" s="565"/>
      <c r="CK35" s="565"/>
      <c r="CL35" s="565"/>
      <c r="CM35" s="565"/>
      <c r="CN35" s="165"/>
      <c r="CO35" s="564">
        <f t="shared" ref="CO35:CO43" si="3">IF(CQ35="","",CO34+1)</f>
        <v>35</v>
      </c>
      <c r="CP35" s="564"/>
      <c r="CQ35" s="565" t="str">
        <f>IF('各会計、関係団体の財政状況及び健全化判断比率'!BS8="","",'各会計、関係団体の財政状況及び健全化判断比率'!BS8)</f>
        <v>財団法人　美咲町農業公社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美咲町住宅新築資金等貸付事業特別会計</v>
      </c>
      <c r="F36" s="565"/>
      <c r="G36" s="565"/>
      <c r="H36" s="565"/>
      <c r="I36" s="565"/>
      <c r="J36" s="565"/>
      <c r="K36" s="565"/>
      <c r="L36" s="565"/>
      <c r="M36" s="565"/>
      <c r="N36" s="565"/>
      <c r="O36" s="565"/>
      <c r="P36" s="565"/>
      <c r="Q36" s="565"/>
      <c r="R36" s="565"/>
      <c r="S36" s="565"/>
      <c r="T36" s="165"/>
      <c r="U36" s="564">
        <f t="shared" ref="U36:U43" si="4">IF(W36="","",U35+1)</f>
        <v>10</v>
      </c>
      <c r="V36" s="564"/>
      <c r="W36" s="565" t="str">
        <f>IF('各会計、関係団体の財政状況及び健全化判断比率'!B30="","",'各会計、関係団体の財政状況及び健全化判断比率'!B30)</f>
        <v>美咲町介護サービス事業特別会計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16</v>
      </c>
      <c r="BF36" s="564"/>
      <c r="BG36" s="565" t="str">
        <f>IF('各会計、関係団体の財政状況及び健全化判断比率'!B36="","",'各会計、関係団体の財政状況及び健全化判断比率'!B36)</f>
        <v>美咲町柵原中央簡易水道事業特別会計</v>
      </c>
      <c r="BH36" s="565"/>
      <c r="BI36" s="565"/>
      <c r="BJ36" s="565"/>
      <c r="BK36" s="565"/>
      <c r="BL36" s="565"/>
      <c r="BM36" s="565"/>
      <c r="BN36" s="565"/>
      <c r="BO36" s="565"/>
      <c r="BP36" s="565"/>
      <c r="BQ36" s="565"/>
      <c r="BR36" s="565"/>
      <c r="BS36" s="565"/>
      <c r="BT36" s="565"/>
      <c r="BU36" s="565"/>
      <c r="BV36" s="165"/>
      <c r="BW36" s="564">
        <f t="shared" si="2"/>
        <v>26</v>
      </c>
      <c r="BX36" s="564"/>
      <c r="BY36" s="565" t="str">
        <f>IF('各会計、関係団体の財政状況及び健全化判断比率'!B70="","",'各会計、関係団体の財政状況及び健全化判断比率'!B70)</f>
        <v>柵原・吉井特別養護老人ホーム組合</v>
      </c>
      <c r="BZ36" s="565"/>
      <c r="CA36" s="565"/>
      <c r="CB36" s="565"/>
      <c r="CC36" s="565"/>
      <c r="CD36" s="565"/>
      <c r="CE36" s="565"/>
      <c r="CF36" s="565"/>
      <c r="CG36" s="565"/>
      <c r="CH36" s="565"/>
      <c r="CI36" s="565"/>
      <c r="CJ36" s="565"/>
      <c r="CK36" s="565"/>
      <c r="CL36" s="565"/>
      <c r="CM36" s="565"/>
      <c r="CN36" s="165"/>
      <c r="CO36" s="564">
        <f t="shared" si="3"/>
        <v>36</v>
      </c>
      <c r="CP36" s="564"/>
      <c r="CQ36" s="565" t="str">
        <f>IF('各会計、関係団体の財政状況及び健全化判断比率'!BS9="","",'各会計、関係団体の財政状況及び健全化判断比率'!BS9)</f>
        <v>株式会社　美咲物産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美咲町津山・柵原線共同バス運行事業特別会計</v>
      </c>
      <c r="F37" s="565"/>
      <c r="G37" s="565"/>
      <c r="H37" s="565"/>
      <c r="I37" s="565"/>
      <c r="J37" s="565"/>
      <c r="K37" s="565"/>
      <c r="L37" s="565"/>
      <c r="M37" s="565"/>
      <c r="N37" s="565"/>
      <c r="O37" s="565"/>
      <c r="P37" s="565"/>
      <c r="Q37" s="565"/>
      <c r="R37" s="565"/>
      <c r="S37" s="565"/>
      <c r="T37" s="165"/>
      <c r="U37" s="564">
        <f t="shared" si="4"/>
        <v>11</v>
      </c>
      <c r="V37" s="564"/>
      <c r="W37" s="565" t="str">
        <f>IF('各会計、関係団体の財政状況及び健全化判断比率'!B31="","",'各会計、関係団体の財政状況及び健全化判断比率'!B31)</f>
        <v>美咲町国民健康保険診療所事業特別会計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17</v>
      </c>
      <c r="BF37" s="564"/>
      <c r="BG37" s="565" t="str">
        <f>IF('各会計、関係団体の財政状況及び健全化判断比率'!B37="","",'各会計、関係団体の財政状況及び健全化判断比率'!B37)</f>
        <v>美咲町統合簡易水道事業特別会計</v>
      </c>
      <c r="BH37" s="565"/>
      <c r="BI37" s="565"/>
      <c r="BJ37" s="565"/>
      <c r="BK37" s="565"/>
      <c r="BL37" s="565"/>
      <c r="BM37" s="565"/>
      <c r="BN37" s="565"/>
      <c r="BO37" s="565"/>
      <c r="BP37" s="565"/>
      <c r="BQ37" s="565"/>
      <c r="BR37" s="565"/>
      <c r="BS37" s="565"/>
      <c r="BT37" s="565"/>
      <c r="BU37" s="565"/>
      <c r="BV37" s="165"/>
      <c r="BW37" s="564">
        <f t="shared" si="2"/>
        <v>27</v>
      </c>
      <c r="BX37" s="564"/>
      <c r="BY37" s="565" t="str">
        <f>IF('各会計、関係団体の財政状況及び健全化判断比率'!B71="","",'各会計、関係団体の財政状況及び健全化判断比率'!B71)</f>
        <v>柵原・吉井・英田火葬場組合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美咲町津山・西川線共同バス運行事業特別会計</v>
      </c>
      <c r="F38" s="565"/>
      <c r="G38" s="565"/>
      <c r="H38" s="565"/>
      <c r="I38" s="565"/>
      <c r="J38" s="565"/>
      <c r="K38" s="565"/>
      <c r="L38" s="565"/>
      <c r="M38" s="565"/>
      <c r="N38" s="565"/>
      <c r="O38" s="565"/>
      <c r="P38" s="565"/>
      <c r="Q38" s="565"/>
      <c r="R38" s="565"/>
      <c r="S38" s="565"/>
      <c r="T38" s="165"/>
      <c r="U38" s="564">
        <f t="shared" si="4"/>
        <v>12</v>
      </c>
      <c r="V38" s="564"/>
      <c r="W38" s="565" t="str">
        <f>IF('各会計、関係団体の財政状況及び健全化判断比率'!B32="","",'各会計、関係団体の財政状況及び健全化判断比率'!B32)</f>
        <v>美咲町後期高齢者医療特別会計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18</v>
      </c>
      <c r="BF38" s="564"/>
      <c r="BG38" s="565" t="str">
        <f>IF('各会計、関係団体の財政状況及び健全化判断比率'!B38="","",'各会計、関係団体の財政状況及び健全化判断比率'!B38)</f>
        <v>美咲町中央簡易水道事業特別会計</v>
      </c>
      <c r="BH38" s="565"/>
      <c r="BI38" s="565"/>
      <c r="BJ38" s="565"/>
      <c r="BK38" s="565"/>
      <c r="BL38" s="565"/>
      <c r="BM38" s="565"/>
      <c r="BN38" s="565"/>
      <c r="BO38" s="565"/>
      <c r="BP38" s="565"/>
      <c r="BQ38" s="565"/>
      <c r="BR38" s="565"/>
      <c r="BS38" s="565"/>
      <c r="BT38" s="565"/>
      <c r="BU38" s="565"/>
      <c r="BV38" s="165"/>
      <c r="BW38" s="564">
        <f t="shared" si="2"/>
        <v>28</v>
      </c>
      <c r="BX38" s="564"/>
      <c r="BY38" s="565" t="str">
        <f>IF('各会計、関係団体の財政状況及び健全化判断比率'!B72="","",'各会計、関係団体の財政状況及び健全化判断比率'!B72)</f>
        <v>津山圏域消防組合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f t="shared" si="5"/>
        <v>6</v>
      </c>
      <c r="D39" s="564"/>
      <c r="E39" s="565" t="str">
        <f>IF('各会計、関係団体の財政状況及び健全化判断比率'!B12="","",'各会計、関係団体の財政状況及び健全化判断比率'!B12)</f>
        <v>美咲町旭川ダム沿線バス運行事業特別会計</v>
      </c>
      <c r="F39" s="565"/>
      <c r="G39" s="565"/>
      <c r="H39" s="565"/>
      <c r="I39" s="565"/>
      <c r="J39" s="565"/>
      <c r="K39" s="565"/>
      <c r="L39" s="565"/>
      <c r="M39" s="565"/>
      <c r="N39" s="565"/>
      <c r="O39" s="565"/>
      <c r="P39" s="565"/>
      <c r="Q39" s="565"/>
      <c r="R39" s="565"/>
      <c r="S39" s="565"/>
      <c r="T39" s="165"/>
      <c r="U39" s="564">
        <f t="shared" si="4"/>
        <v>13</v>
      </c>
      <c r="V39" s="564"/>
      <c r="W39" s="565" t="str">
        <f>IF('各会計、関係団体の財政状況及び健全化判断比率'!B33="","",'各会計、関係団体の財政状況及び健全化判断比率'!B33)</f>
        <v>久米郡介護認定審査事業特別会計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19</v>
      </c>
      <c r="BF39" s="564"/>
      <c r="BG39" s="565" t="str">
        <f>IF('各会計、関係団体の財政状況及び健全化判断比率'!B39="","",'各会計、関係団体の財政状況及び健全化判断比率'!B39)</f>
        <v>美咲町中央北部簡易水道事業特別会計</v>
      </c>
      <c r="BH39" s="565"/>
      <c r="BI39" s="565"/>
      <c r="BJ39" s="565"/>
      <c r="BK39" s="565"/>
      <c r="BL39" s="565"/>
      <c r="BM39" s="565"/>
      <c r="BN39" s="565"/>
      <c r="BO39" s="565"/>
      <c r="BP39" s="565"/>
      <c r="BQ39" s="565"/>
      <c r="BR39" s="565"/>
      <c r="BS39" s="565"/>
      <c r="BT39" s="565"/>
      <c r="BU39" s="565"/>
      <c r="BV39" s="165"/>
      <c r="BW39" s="564">
        <f t="shared" si="2"/>
        <v>29</v>
      </c>
      <c r="BX39" s="564"/>
      <c r="BY39" s="565" t="str">
        <f>IF('各会計、関係団体の財政状況及び健全化判断比率'!B73="","",'各会計、関係団体の財政状況及び健全化判断比率'!B73)</f>
        <v>津山圏域衛生処理組合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f t="shared" si="5"/>
        <v>7</v>
      </c>
      <c r="D40" s="564"/>
      <c r="E40" s="565" t="str">
        <f>IF('各会計、関係団体の財政状況及び健全化判断比率'!B13="","",'各会計、関係団体の財政状況及び健全化判断比率'!B13)</f>
        <v>久米郡障害程度区分認定審査事業特別会計</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20</v>
      </c>
      <c r="BF40" s="564"/>
      <c r="BG40" s="565" t="str">
        <f>IF('各会計、関係団体の財政状況及び健全化判断比率'!B40="","",'各会計、関係団体の財政状況及び健全化判断比率'!B40)</f>
        <v>美咲町中央打穴・大垪和簡易水道事業特別会計</v>
      </c>
      <c r="BH40" s="565"/>
      <c r="BI40" s="565"/>
      <c r="BJ40" s="565"/>
      <c r="BK40" s="565"/>
      <c r="BL40" s="565"/>
      <c r="BM40" s="565"/>
      <c r="BN40" s="565"/>
      <c r="BO40" s="565"/>
      <c r="BP40" s="565"/>
      <c r="BQ40" s="565"/>
      <c r="BR40" s="565"/>
      <c r="BS40" s="565"/>
      <c r="BT40" s="565"/>
      <c r="BU40" s="565"/>
      <c r="BV40" s="165"/>
      <c r="BW40" s="564">
        <f t="shared" si="2"/>
        <v>30</v>
      </c>
      <c r="BX40" s="564"/>
      <c r="BY40" s="565" t="str">
        <f>IF('各会計、関係団体の財政状況及び健全化判断比率'!B74="","",'各会計、関係団体の財政状況及び健全化判断比率'!B74)</f>
        <v>津山地区農業共済事務組合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f t="shared" si="1"/>
        <v>21</v>
      </c>
      <c r="BF41" s="564"/>
      <c r="BG41" s="565" t="str">
        <f>IF('各会計、関係団体の財政状況及び健全化判断比率'!B41="","",'各会計、関係団体の財政状況及び健全化判断比率'!B41)</f>
        <v>美咲町下水道事業特別会計</v>
      </c>
      <c r="BH41" s="565"/>
      <c r="BI41" s="565"/>
      <c r="BJ41" s="565"/>
      <c r="BK41" s="565"/>
      <c r="BL41" s="565"/>
      <c r="BM41" s="565"/>
      <c r="BN41" s="565"/>
      <c r="BO41" s="565"/>
      <c r="BP41" s="565"/>
      <c r="BQ41" s="565"/>
      <c r="BR41" s="565"/>
      <c r="BS41" s="565"/>
      <c r="BT41" s="565"/>
      <c r="BU41" s="565"/>
      <c r="BV41" s="165"/>
      <c r="BW41" s="564">
        <f t="shared" si="2"/>
        <v>31</v>
      </c>
      <c r="BX41" s="564"/>
      <c r="BY41" s="565" t="str">
        <f>IF('各会計、関係団体の財政状況及び健全化判断比率'!B75="","",'各会計、関係団体の財政状況及び健全化判断比率'!B75)</f>
        <v>岡山県中部環境施設組合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f t="shared" si="1"/>
        <v>22</v>
      </c>
      <c r="BF42" s="564"/>
      <c r="BG42" s="565" t="str">
        <f>IF('各会計、関係団体の財政状況及び健全化判断比率'!B42="","",'各会計、関係団体の財政状況及び健全化判断比率'!B42)</f>
        <v>美咲町柵原公共下水道事業特別会計</v>
      </c>
      <c r="BH42" s="565"/>
      <c r="BI42" s="565"/>
      <c r="BJ42" s="565"/>
      <c r="BK42" s="565"/>
      <c r="BL42" s="565"/>
      <c r="BM42" s="565"/>
      <c r="BN42" s="565"/>
      <c r="BO42" s="565"/>
      <c r="BP42" s="565"/>
      <c r="BQ42" s="565"/>
      <c r="BR42" s="565"/>
      <c r="BS42" s="565"/>
      <c r="BT42" s="565"/>
      <c r="BU42" s="565"/>
      <c r="BV42" s="165"/>
      <c r="BW42" s="564">
        <f t="shared" si="2"/>
        <v>32</v>
      </c>
      <c r="BX42" s="564"/>
      <c r="BY42" s="565" t="str">
        <f>IF('各会計、関係団体の財政状況及び健全化判断比率'!B76="","",'各会計、関係団体の財政状況及び健全化判断比率'!B76)</f>
        <v>津山圏域資源循環施設組合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f t="shared" si="1"/>
        <v>23</v>
      </c>
      <c r="BF43" s="564"/>
      <c r="BG43" s="565" t="str">
        <f>IF('各会計、関係団体の財政状況及び健全化判断比率'!B43="","",'各会計、関係団体の財政状況及び健全化判断比率'!B43)</f>
        <v>美咲町中央公共下水道事業特別会計</v>
      </c>
      <c r="BH43" s="565"/>
      <c r="BI43" s="565"/>
      <c r="BJ43" s="565"/>
      <c r="BK43" s="565"/>
      <c r="BL43" s="565"/>
      <c r="BM43" s="565"/>
      <c r="BN43" s="565"/>
      <c r="BO43" s="565"/>
      <c r="BP43" s="565"/>
      <c r="BQ43" s="565"/>
      <c r="BR43" s="565"/>
      <c r="BS43" s="565"/>
      <c r="BT43" s="565"/>
      <c r="BU43" s="565"/>
      <c r="BV43" s="165"/>
      <c r="BW43" s="564">
        <f t="shared" si="2"/>
        <v>33</v>
      </c>
      <c r="BX43" s="564"/>
      <c r="BY43" s="565" t="str">
        <f>IF('各会計、関係団体の財政状況及び健全化判断比率'!B77="","",'各会計、関係団体の財政状況及び健全化判断比率'!B77)</f>
        <v>津山圏域西部衛生施設組合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A2" sqref="A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532</v>
      </c>
      <c r="J40" s="79" t="s">
        <v>533</v>
      </c>
      <c r="K40" s="79" t="s">
        <v>534</v>
      </c>
      <c r="L40" s="79" t="s">
        <v>535</v>
      </c>
      <c r="M40" s="80" t="s">
        <v>536</v>
      </c>
    </row>
    <row r="41" spans="2:13" ht="27.75" customHeight="1">
      <c r="B41" s="1173" t="s">
        <v>23</v>
      </c>
      <c r="C41" s="1174"/>
      <c r="D41" s="81"/>
      <c r="E41" s="1179" t="s">
        <v>24</v>
      </c>
      <c r="F41" s="1179"/>
      <c r="G41" s="1179"/>
      <c r="H41" s="1180"/>
      <c r="I41" s="82">
        <v>19254</v>
      </c>
      <c r="J41" s="83">
        <v>18048</v>
      </c>
      <c r="K41" s="83">
        <v>16901</v>
      </c>
      <c r="L41" s="83">
        <v>16066</v>
      </c>
      <c r="M41" s="84">
        <v>14594</v>
      </c>
    </row>
    <row r="42" spans="2:13" ht="27.75" customHeight="1">
      <c r="B42" s="1175"/>
      <c r="C42" s="1176"/>
      <c r="D42" s="85"/>
      <c r="E42" s="1181" t="s">
        <v>25</v>
      </c>
      <c r="F42" s="1181"/>
      <c r="G42" s="1181"/>
      <c r="H42" s="1182"/>
      <c r="I42" s="86">
        <v>430</v>
      </c>
      <c r="J42" s="87">
        <v>361</v>
      </c>
      <c r="K42" s="87">
        <v>294</v>
      </c>
      <c r="L42" s="87">
        <v>249</v>
      </c>
      <c r="M42" s="88">
        <v>214</v>
      </c>
    </row>
    <row r="43" spans="2:13" ht="27.75" customHeight="1">
      <c r="B43" s="1175"/>
      <c r="C43" s="1176"/>
      <c r="D43" s="85"/>
      <c r="E43" s="1181" t="s">
        <v>26</v>
      </c>
      <c r="F43" s="1181"/>
      <c r="G43" s="1181"/>
      <c r="H43" s="1182"/>
      <c r="I43" s="86">
        <v>6042</v>
      </c>
      <c r="J43" s="87">
        <v>5981</v>
      </c>
      <c r="K43" s="87">
        <v>5756</v>
      </c>
      <c r="L43" s="87">
        <v>5518</v>
      </c>
      <c r="M43" s="88">
        <v>5156</v>
      </c>
    </row>
    <row r="44" spans="2:13" ht="27.75" customHeight="1">
      <c r="B44" s="1175"/>
      <c r="C44" s="1176"/>
      <c r="D44" s="85"/>
      <c r="E44" s="1181" t="s">
        <v>27</v>
      </c>
      <c r="F44" s="1181"/>
      <c r="G44" s="1181"/>
      <c r="H44" s="1182"/>
      <c r="I44" s="86">
        <v>495</v>
      </c>
      <c r="J44" s="87">
        <v>448</v>
      </c>
      <c r="K44" s="87">
        <v>417</v>
      </c>
      <c r="L44" s="87">
        <v>377</v>
      </c>
      <c r="M44" s="88">
        <v>483</v>
      </c>
    </row>
    <row r="45" spans="2:13" ht="27.75" customHeight="1">
      <c r="B45" s="1175"/>
      <c r="C45" s="1176"/>
      <c r="D45" s="85"/>
      <c r="E45" s="1181" t="s">
        <v>28</v>
      </c>
      <c r="F45" s="1181"/>
      <c r="G45" s="1181"/>
      <c r="H45" s="1182"/>
      <c r="I45" s="86">
        <v>2746</v>
      </c>
      <c r="J45" s="87">
        <v>2703</v>
      </c>
      <c r="K45" s="87">
        <v>2636</v>
      </c>
      <c r="L45" s="87">
        <v>2625</v>
      </c>
      <c r="M45" s="88">
        <v>2517</v>
      </c>
    </row>
    <row r="46" spans="2:13" ht="27.75" customHeight="1">
      <c r="B46" s="1175"/>
      <c r="C46" s="1176"/>
      <c r="D46" s="85"/>
      <c r="E46" s="1181" t="s">
        <v>29</v>
      </c>
      <c r="F46" s="1181"/>
      <c r="G46" s="1181"/>
      <c r="H46" s="1182"/>
      <c r="I46" s="86" t="s">
        <v>493</v>
      </c>
      <c r="J46" s="87" t="s">
        <v>493</v>
      </c>
      <c r="K46" s="87" t="s">
        <v>493</v>
      </c>
      <c r="L46" s="87" t="s">
        <v>493</v>
      </c>
      <c r="M46" s="88" t="s">
        <v>493</v>
      </c>
    </row>
    <row r="47" spans="2:13" ht="27.75" customHeight="1">
      <c r="B47" s="1175"/>
      <c r="C47" s="1176"/>
      <c r="D47" s="85"/>
      <c r="E47" s="1181" t="s">
        <v>30</v>
      </c>
      <c r="F47" s="1181"/>
      <c r="G47" s="1181"/>
      <c r="H47" s="1182"/>
      <c r="I47" s="86" t="s">
        <v>493</v>
      </c>
      <c r="J47" s="87" t="s">
        <v>493</v>
      </c>
      <c r="K47" s="87" t="s">
        <v>493</v>
      </c>
      <c r="L47" s="87" t="s">
        <v>493</v>
      </c>
      <c r="M47" s="88" t="s">
        <v>493</v>
      </c>
    </row>
    <row r="48" spans="2:13" ht="27.75" customHeight="1">
      <c r="B48" s="1177"/>
      <c r="C48" s="1178"/>
      <c r="D48" s="85"/>
      <c r="E48" s="1181" t="s">
        <v>31</v>
      </c>
      <c r="F48" s="1181"/>
      <c r="G48" s="1181"/>
      <c r="H48" s="1182"/>
      <c r="I48" s="86" t="s">
        <v>493</v>
      </c>
      <c r="J48" s="87" t="s">
        <v>493</v>
      </c>
      <c r="K48" s="87" t="s">
        <v>493</v>
      </c>
      <c r="L48" s="87" t="s">
        <v>493</v>
      </c>
      <c r="M48" s="88" t="s">
        <v>493</v>
      </c>
    </row>
    <row r="49" spans="2:13" ht="27.75" customHeight="1">
      <c r="B49" s="1183" t="s">
        <v>32</v>
      </c>
      <c r="C49" s="1184"/>
      <c r="D49" s="89"/>
      <c r="E49" s="1181" t="s">
        <v>33</v>
      </c>
      <c r="F49" s="1181"/>
      <c r="G49" s="1181"/>
      <c r="H49" s="1182"/>
      <c r="I49" s="86">
        <v>2860</v>
      </c>
      <c r="J49" s="87">
        <v>3554</v>
      </c>
      <c r="K49" s="87">
        <v>3905</v>
      </c>
      <c r="L49" s="87">
        <v>4180</v>
      </c>
      <c r="M49" s="88">
        <v>4446</v>
      </c>
    </row>
    <row r="50" spans="2:13" ht="27.75" customHeight="1">
      <c r="B50" s="1175"/>
      <c r="C50" s="1176"/>
      <c r="D50" s="85"/>
      <c r="E50" s="1181" t="s">
        <v>34</v>
      </c>
      <c r="F50" s="1181"/>
      <c r="G50" s="1181"/>
      <c r="H50" s="1182"/>
      <c r="I50" s="86">
        <v>425</v>
      </c>
      <c r="J50" s="87">
        <v>407</v>
      </c>
      <c r="K50" s="87">
        <v>372</v>
      </c>
      <c r="L50" s="87">
        <v>326</v>
      </c>
      <c r="M50" s="88">
        <v>275</v>
      </c>
    </row>
    <row r="51" spans="2:13" ht="27.75" customHeight="1">
      <c r="B51" s="1177"/>
      <c r="C51" s="1178"/>
      <c r="D51" s="85"/>
      <c r="E51" s="1181" t="s">
        <v>35</v>
      </c>
      <c r="F51" s="1181"/>
      <c r="G51" s="1181"/>
      <c r="H51" s="1182"/>
      <c r="I51" s="86">
        <v>16181</v>
      </c>
      <c r="J51" s="87">
        <v>15668</v>
      </c>
      <c r="K51" s="87">
        <v>14938</v>
      </c>
      <c r="L51" s="87">
        <v>14825</v>
      </c>
      <c r="M51" s="88">
        <v>14081</v>
      </c>
    </row>
    <row r="52" spans="2:13" ht="27.75" customHeight="1" thickBot="1">
      <c r="B52" s="1185" t="s">
        <v>36</v>
      </c>
      <c r="C52" s="1186"/>
      <c r="D52" s="90"/>
      <c r="E52" s="1187" t="s">
        <v>37</v>
      </c>
      <c r="F52" s="1187"/>
      <c r="G52" s="1187"/>
      <c r="H52" s="1188"/>
      <c r="I52" s="91">
        <v>9500</v>
      </c>
      <c r="J52" s="92">
        <v>7912</v>
      </c>
      <c r="K52" s="92">
        <v>6789</v>
      </c>
      <c r="L52" s="92">
        <v>5503</v>
      </c>
      <c r="M52" s="93">
        <v>4162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531</v>
      </c>
      <c r="G2" s="111"/>
      <c r="H2" s="112"/>
    </row>
    <row r="3" spans="1:8">
      <c r="A3" s="108" t="s">
        <v>524</v>
      </c>
      <c r="B3" s="113"/>
      <c r="C3" s="114"/>
      <c r="D3" s="115">
        <v>91172</v>
      </c>
      <c r="E3" s="116"/>
      <c r="F3" s="117">
        <v>102412</v>
      </c>
      <c r="G3" s="118"/>
      <c r="H3" s="119"/>
    </row>
    <row r="4" spans="1:8">
      <c r="A4" s="120"/>
      <c r="B4" s="121"/>
      <c r="C4" s="122"/>
      <c r="D4" s="123">
        <v>81071</v>
      </c>
      <c r="E4" s="124"/>
      <c r="F4" s="125">
        <v>58752</v>
      </c>
      <c r="G4" s="126"/>
      <c r="H4" s="127"/>
    </row>
    <row r="5" spans="1:8">
      <c r="A5" s="108" t="s">
        <v>526</v>
      </c>
      <c r="B5" s="113"/>
      <c r="C5" s="114"/>
      <c r="D5" s="115">
        <v>123488</v>
      </c>
      <c r="E5" s="116"/>
      <c r="F5" s="117">
        <v>106194</v>
      </c>
      <c r="G5" s="118"/>
      <c r="H5" s="119"/>
    </row>
    <row r="6" spans="1:8">
      <c r="A6" s="120"/>
      <c r="B6" s="121"/>
      <c r="C6" s="122"/>
      <c r="D6" s="123">
        <v>56481</v>
      </c>
      <c r="E6" s="124"/>
      <c r="F6" s="125">
        <v>51075</v>
      </c>
      <c r="G6" s="126"/>
      <c r="H6" s="127"/>
    </row>
    <row r="7" spans="1:8">
      <c r="A7" s="108" t="s">
        <v>527</v>
      </c>
      <c r="B7" s="113"/>
      <c r="C7" s="114"/>
      <c r="D7" s="115">
        <v>142180</v>
      </c>
      <c r="E7" s="116"/>
      <c r="F7" s="117">
        <v>59829</v>
      </c>
      <c r="G7" s="118"/>
      <c r="H7" s="119"/>
    </row>
    <row r="8" spans="1:8">
      <c r="A8" s="120"/>
      <c r="B8" s="121"/>
      <c r="C8" s="122"/>
      <c r="D8" s="123">
        <v>61204</v>
      </c>
      <c r="E8" s="124"/>
      <c r="F8" s="125">
        <v>33669</v>
      </c>
      <c r="G8" s="126"/>
      <c r="H8" s="127"/>
    </row>
    <row r="9" spans="1:8">
      <c r="A9" s="108" t="s">
        <v>528</v>
      </c>
      <c r="B9" s="113"/>
      <c r="C9" s="114"/>
      <c r="D9" s="115">
        <v>98988</v>
      </c>
      <c r="E9" s="116"/>
      <c r="F9" s="117">
        <v>70582</v>
      </c>
      <c r="G9" s="118"/>
      <c r="H9" s="119"/>
    </row>
    <row r="10" spans="1:8">
      <c r="A10" s="120"/>
      <c r="B10" s="121"/>
      <c r="C10" s="122"/>
      <c r="D10" s="123">
        <v>79006</v>
      </c>
      <c r="E10" s="124"/>
      <c r="F10" s="125">
        <v>36117</v>
      </c>
      <c r="G10" s="126"/>
      <c r="H10" s="127"/>
    </row>
    <row r="11" spans="1:8">
      <c r="A11" s="108" t="s">
        <v>529</v>
      </c>
      <c r="B11" s="113"/>
      <c r="C11" s="114"/>
      <c r="D11" s="115">
        <v>69913</v>
      </c>
      <c r="E11" s="116"/>
      <c r="F11" s="117">
        <v>81990</v>
      </c>
      <c r="G11" s="118"/>
      <c r="H11" s="119"/>
    </row>
    <row r="12" spans="1:8">
      <c r="A12" s="120"/>
      <c r="B12" s="121"/>
      <c r="C12" s="128"/>
      <c r="D12" s="123">
        <v>27305</v>
      </c>
      <c r="E12" s="124"/>
      <c r="F12" s="125">
        <v>34482</v>
      </c>
      <c r="G12" s="126"/>
      <c r="H12" s="127"/>
    </row>
    <row r="13" spans="1:8">
      <c r="A13" s="108"/>
      <c r="B13" s="113"/>
      <c r="C13" s="129"/>
      <c r="D13" s="130">
        <v>105148</v>
      </c>
      <c r="E13" s="131"/>
      <c r="F13" s="132">
        <v>84201</v>
      </c>
      <c r="G13" s="133"/>
      <c r="H13" s="119"/>
    </row>
    <row r="14" spans="1:8">
      <c r="A14" s="120"/>
      <c r="B14" s="121"/>
      <c r="C14" s="122"/>
      <c r="D14" s="123">
        <v>61013</v>
      </c>
      <c r="E14" s="124"/>
      <c r="F14" s="125">
        <v>42819</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10.25</v>
      </c>
      <c r="C19" s="134">
        <f>ROUND(VALUE(SUBSTITUTE(実質収支比率等に係る経年分析!G$48,"▲","-")),2)</f>
        <v>10.56</v>
      </c>
      <c r="D19" s="134">
        <f>ROUND(VALUE(SUBSTITUTE(実質収支比率等に係る経年分析!H$48,"▲","-")),2)</f>
        <v>8.84</v>
      </c>
      <c r="E19" s="134">
        <f>ROUND(VALUE(SUBSTITUTE(実質収支比率等に係る経年分析!I$48,"▲","-")),2)</f>
        <v>10.67</v>
      </c>
      <c r="F19" s="134">
        <f>ROUND(VALUE(SUBSTITUTE(実質収支比率等に係る経年分析!J$48,"▲","-")),2)</f>
        <v>11.24</v>
      </c>
    </row>
    <row r="20" spans="1:11">
      <c r="A20" s="134" t="s">
        <v>42</v>
      </c>
      <c r="B20" s="134">
        <f>ROUND(VALUE(SUBSTITUTE(実質収支比率等に係る経年分析!F$47,"▲","-")),2)</f>
        <v>20.94</v>
      </c>
      <c r="C20" s="134">
        <f>ROUND(VALUE(SUBSTITUTE(実質収支比率等に係る経年分析!G$47,"▲","-")),2)</f>
        <v>29.81</v>
      </c>
      <c r="D20" s="134">
        <f>ROUND(VALUE(SUBSTITUTE(実質収支比率等に係る経年分析!H$47,"▲","-")),2)</f>
        <v>33.57</v>
      </c>
      <c r="E20" s="134">
        <f>ROUND(VALUE(SUBSTITUTE(実質収支比率等に係る経年分析!I$47,"▲","-")),2)</f>
        <v>36.96</v>
      </c>
      <c r="F20" s="134">
        <f>ROUND(VALUE(SUBSTITUTE(実質収支比率等に係る経年分析!J$47,"▲","-")),2)</f>
        <v>39.54</v>
      </c>
    </row>
    <row r="21" spans="1:11">
      <c r="A21" s="134" t="s">
        <v>43</v>
      </c>
      <c r="B21" s="134">
        <f>IF(ISNUMBER(VALUE(SUBSTITUTE(実質収支比率等に係る経年分析!F$49,"▲","-"))),ROUND(VALUE(SUBSTITUTE(実質収支比率等に係る経年分析!F$49,"▲","-")),2),NA())</f>
        <v>7.96</v>
      </c>
      <c r="C21" s="134">
        <f>IF(ISNUMBER(VALUE(SUBSTITUTE(実質収支比率等に係る経年分析!G$49,"▲","-"))),ROUND(VALUE(SUBSTITUTE(実質収支比率等に係る経年分析!G$49,"▲","-")),2),NA())</f>
        <v>10.73</v>
      </c>
      <c r="D21" s="134">
        <f>IF(ISNUMBER(VALUE(SUBSTITUTE(実質収支比率等に係る経年分析!H$49,"▲","-"))),ROUND(VALUE(SUBSTITUTE(実質収支比率等に係る経年分析!H$49,"▲","-")),2),NA())</f>
        <v>2.2200000000000002</v>
      </c>
      <c r="E21" s="134">
        <f>IF(ISNUMBER(VALUE(SUBSTITUTE(実質収支比率等に係る経年分析!I$49,"▲","-"))),ROUND(VALUE(SUBSTITUTE(実質収支比率等に係る経年分析!I$49,"▲","-")),2),NA())</f>
        <v>6.62</v>
      </c>
      <c r="F21" s="134">
        <f>IF(ISNUMBER(VALUE(SUBSTITUTE(実質収支比率等に係る経年分析!J$49,"▲","-"))),ROUND(VALUE(SUBSTITUTE(実質収支比率等に係る経年分析!J$49,"▲","-")),2),NA())</f>
        <v>5.62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1.1399999999999999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0.74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美咲町中央公共下水道事業特別会計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0.17</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0.33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0.19</v>
      </c>
    </row>
    <row r="30" spans="1:11">
      <c r="A30" s="135" t="str">
        <f>IF(連結実質赤字比率に係る赤字・黒字の構成分析!C$40="",NA(),連結実質赤字比率に係る赤字・黒字の構成分析!C$40)</f>
        <v>美咲町柵原中央簡易水道事業特別会計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美咲町みさきネット事業特別会計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0.24</v>
      </c>
    </row>
    <row r="32" spans="1:11">
      <c r="A32" s="135" t="str">
        <f>IF(連結実質赤字比率に係る赤字・黒字の構成分析!C$38="",NA(),連結実質赤字比率に係る赤字・黒字の構成分析!C$38)</f>
        <v>美咲町柵原公共下水道事業特別会計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0.34</v>
      </c>
    </row>
    <row r="33" spans="1:16">
      <c r="A33" s="135" t="str">
        <f>IF(連結実質赤字比率に係る赤字・黒字の構成分析!C$37="",NA(),連結実質赤字比率に係る赤字・黒字の構成分析!C$37)</f>
        <v>美咲町介護保険事業特別会計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f>IF(ROUND(VALUE(SUBSTITUTE(連結実質赤字比率に係る赤字・黒字の構成分析!H$37,"▲", "-")), 2) &lt; 0, ABS(ROUND(VALUE(SUBSTITUTE(連結実質赤字比率に係る赤字・黒字の構成分析!H$37,"▲", "-")), 2)), NA())</f>
        <v>7.0000000000000007E-2</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0.66</v>
      </c>
    </row>
    <row r="34" spans="1:16">
      <c r="A34" s="135" t="str">
        <f>IF(連結実質赤字比率に係る赤字・黒字の構成分析!C$36="",NA(),連結実質赤字比率に係る赤字・黒字の構成分析!C$36)</f>
        <v>美咲町国民健康保険事業特別会計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10.61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9.1199999999999992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11.25</v>
      </c>
    </row>
    <row r="36" spans="1:16">
      <c r="A36" s="135" t="str">
        <f>IF(連結実質赤字比率に係る赤字・黒字の構成分析!C$34="",NA(),連結実質赤字比率に係る赤字・黒字の構成分析!C$34)</f>
        <v>美咲町住宅新築資金等貸付事業特別会計</v>
      </c>
      <c r="B36" s="135">
        <f>IF(ROUND(VALUE(SUBSTITUTE(連結実質赤字比率に係る赤字・黒字の構成分析!F$34,"▲", "-")), 2) &lt; 0, ABS(ROUND(VALUE(SUBSTITUTE(連結実質赤字比率に係る赤字・黒字の構成分析!F$34,"▲", "-")), 2)), NA())</f>
        <v>0.42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0.37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0.36</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2078</v>
      </c>
      <c r="E42" s="136"/>
      <c r="F42" s="136"/>
      <c r="G42" s="136">
        <f>'実質公債費比率（分子）の構造'!L$52</f>
        <v>2035</v>
      </c>
      <c r="H42" s="136"/>
      <c r="I42" s="136"/>
      <c r="J42" s="136">
        <f>'実質公債費比率（分子）の構造'!M$52</f>
        <v>1967</v>
      </c>
      <c r="K42" s="136"/>
      <c r="L42" s="136"/>
      <c r="M42" s="136">
        <f>'実質公債費比率（分子）の構造'!N$52</f>
        <v>1869</v>
      </c>
      <c r="N42" s="136"/>
      <c r="O42" s="136"/>
      <c r="P42" s="136">
        <f>'実質公債費比率（分子）の構造'!O$52</f>
        <v>1813</v>
      </c>
    </row>
    <row r="43" spans="1:16">
      <c r="A43" s="136" t="s">
        <v>51</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c r="A44" s="136" t="s">
        <v>52</v>
      </c>
      <c r="B44" s="136">
        <f>'実質公債費比率（分子）の構造'!K$50</f>
        <v>75</v>
      </c>
      <c r="C44" s="136"/>
      <c r="D44" s="136"/>
      <c r="E44" s="136">
        <f>'実質公債費比率（分子）の構造'!L$50</f>
        <v>65</v>
      </c>
      <c r="F44" s="136"/>
      <c r="G44" s="136"/>
      <c r="H44" s="136">
        <f>'実質公債費比率（分子）の構造'!M$50</f>
        <v>55</v>
      </c>
      <c r="I44" s="136"/>
      <c r="J44" s="136"/>
      <c r="K44" s="136">
        <f>'実質公債費比率（分子）の構造'!N$50</f>
        <v>34</v>
      </c>
      <c r="L44" s="136"/>
      <c r="M44" s="136"/>
      <c r="N44" s="136">
        <f>'実質公債費比率（分子）の構造'!O$50</f>
        <v>29</v>
      </c>
      <c r="O44" s="136"/>
      <c r="P44" s="136"/>
    </row>
    <row r="45" spans="1:16">
      <c r="A45" s="136" t="s">
        <v>53</v>
      </c>
      <c r="B45" s="136">
        <f>'実質公債費比率（分子）の構造'!K$49</f>
        <v>53</v>
      </c>
      <c r="C45" s="136"/>
      <c r="D45" s="136"/>
      <c r="E45" s="136">
        <f>'実質公債費比率（分子）の構造'!L$49</f>
        <v>54</v>
      </c>
      <c r="F45" s="136"/>
      <c r="G45" s="136"/>
      <c r="H45" s="136">
        <f>'実質公債費比率（分子）の構造'!M$49</f>
        <v>51</v>
      </c>
      <c r="I45" s="136"/>
      <c r="J45" s="136"/>
      <c r="K45" s="136">
        <f>'実質公債費比率（分子）の構造'!N$49</f>
        <v>43</v>
      </c>
      <c r="L45" s="136"/>
      <c r="M45" s="136"/>
      <c r="N45" s="136">
        <f>'実質公債費比率（分子）の構造'!O$49</f>
        <v>46</v>
      </c>
      <c r="O45" s="136"/>
      <c r="P45" s="136"/>
    </row>
    <row r="46" spans="1:16">
      <c r="A46" s="136" t="s">
        <v>54</v>
      </c>
      <c r="B46" s="136">
        <f>'実質公債費比率（分子）の構造'!K$48</f>
        <v>410</v>
      </c>
      <c r="C46" s="136"/>
      <c r="D46" s="136"/>
      <c r="E46" s="136">
        <f>'実質公債費比率（分子）の構造'!L$48</f>
        <v>399</v>
      </c>
      <c r="F46" s="136"/>
      <c r="G46" s="136"/>
      <c r="H46" s="136">
        <f>'実質公債費比率（分子）の構造'!M$48</f>
        <v>412</v>
      </c>
      <c r="I46" s="136"/>
      <c r="J46" s="136"/>
      <c r="K46" s="136">
        <f>'実質公債費比率（分子）の構造'!N$48</f>
        <v>422</v>
      </c>
      <c r="L46" s="136"/>
      <c r="M46" s="136"/>
      <c r="N46" s="136">
        <f>'実質公債費比率（分子）の構造'!O$48</f>
        <v>419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2690</v>
      </c>
      <c r="C49" s="136"/>
      <c r="D49" s="136"/>
      <c r="E49" s="136">
        <f>'実質公債費比率（分子）の構造'!L$45</f>
        <v>2618</v>
      </c>
      <c r="F49" s="136"/>
      <c r="G49" s="136"/>
      <c r="H49" s="136">
        <f>'実質公債費比率（分子）の構造'!M$45</f>
        <v>2487</v>
      </c>
      <c r="I49" s="136"/>
      <c r="J49" s="136"/>
      <c r="K49" s="136">
        <f>'実質公債費比率（分子）の構造'!N$45</f>
        <v>2273</v>
      </c>
      <c r="L49" s="136"/>
      <c r="M49" s="136"/>
      <c r="N49" s="136">
        <f>'実質公債費比率（分子）の構造'!O$45</f>
        <v>2135</v>
      </c>
      <c r="O49" s="136"/>
      <c r="P49" s="136"/>
    </row>
    <row r="50" spans="1:16">
      <c r="A50" s="136" t="s">
        <v>58</v>
      </c>
      <c r="B50" s="136" t="e">
        <f>NA()</f>
        <v>#N/A</v>
      </c>
      <c r="C50" s="136">
        <f>IF(ISNUMBER('実質公債費比率（分子）の構造'!K$53),'実質公債費比率（分子）の構造'!K$53,NA())</f>
        <v>1151</v>
      </c>
      <c r="D50" s="136" t="e">
        <f>NA()</f>
        <v>#N/A</v>
      </c>
      <c r="E50" s="136" t="e">
        <f>NA()</f>
        <v>#N/A</v>
      </c>
      <c r="F50" s="136">
        <f>IF(ISNUMBER('実質公債費比率（分子）の構造'!L$53),'実質公債費比率（分子）の構造'!L$53,NA())</f>
        <v>1101</v>
      </c>
      <c r="G50" s="136" t="e">
        <f>NA()</f>
        <v>#N/A</v>
      </c>
      <c r="H50" s="136" t="e">
        <f>NA()</f>
        <v>#N/A</v>
      </c>
      <c r="I50" s="136">
        <f>IF(ISNUMBER('実質公債費比率（分子）の構造'!M$53),'実質公債費比率（分子）の構造'!M$53,NA())</f>
        <v>1038</v>
      </c>
      <c r="J50" s="136" t="e">
        <f>NA()</f>
        <v>#N/A</v>
      </c>
      <c r="K50" s="136" t="e">
        <f>NA()</f>
        <v>#N/A</v>
      </c>
      <c r="L50" s="136">
        <f>IF(ISNUMBER('実質公債費比率（分子）の構造'!N$53),'実質公債費比率（分子）の構造'!N$53,NA())</f>
        <v>903</v>
      </c>
      <c r="M50" s="136" t="e">
        <f>NA()</f>
        <v>#N/A</v>
      </c>
      <c r="N50" s="136" t="e">
        <f>NA()</f>
        <v>#N/A</v>
      </c>
      <c r="O50" s="136">
        <f>IF(ISNUMBER('実質公債費比率（分子）の構造'!O$53),'実質公債費比率（分子）の構造'!O$53,NA())</f>
        <v>817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16181</v>
      </c>
      <c r="E56" s="135"/>
      <c r="F56" s="135"/>
      <c r="G56" s="135">
        <f>'将来負担比率（分子）の構造'!J$51</f>
        <v>15668</v>
      </c>
      <c r="H56" s="135"/>
      <c r="I56" s="135"/>
      <c r="J56" s="135">
        <f>'将来負担比率（分子）の構造'!K$51</f>
        <v>14938</v>
      </c>
      <c r="K56" s="135"/>
      <c r="L56" s="135"/>
      <c r="M56" s="135">
        <f>'将来負担比率（分子）の構造'!L$51</f>
        <v>14825</v>
      </c>
      <c r="N56" s="135"/>
      <c r="O56" s="135"/>
      <c r="P56" s="135">
        <f>'将来負担比率（分子）の構造'!M$51</f>
        <v>14081</v>
      </c>
    </row>
    <row r="57" spans="1:16">
      <c r="A57" s="135" t="s">
        <v>34</v>
      </c>
      <c r="B57" s="135"/>
      <c r="C57" s="135"/>
      <c r="D57" s="135">
        <f>'将来負担比率（分子）の構造'!I$50</f>
        <v>425</v>
      </c>
      <c r="E57" s="135"/>
      <c r="F57" s="135"/>
      <c r="G57" s="135">
        <f>'将来負担比率（分子）の構造'!J$50</f>
        <v>407</v>
      </c>
      <c r="H57" s="135"/>
      <c r="I57" s="135"/>
      <c r="J57" s="135">
        <f>'将来負担比率（分子）の構造'!K$50</f>
        <v>372</v>
      </c>
      <c r="K57" s="135"/>
      <c r="L57" s="135"/>
      <c r="M57" s="135">
        <f>'将来負担比率（分子）の構造'!L$50</f>
        <v>326</v>
      </c>
      <c r="N57" s="135"/>
      <c r="O57" s="135"/>
      <c r="P57" s="135">
        <f>'将来負担比率（分子）の構造'!M$50</f>
        <v>275</v>
      </c>
    </row>
    <row r="58" spans="1:16">
      <c r="A58" s="135" t="s">
        <v>33</v>
      </c>
      <c r="B58" s="135"/>
      <c r="C58" s="135"/>
      <c r="D58" s="135">
        <f>'将来負担比率（分子）の構造'!I$49</f>
        <v>2860</v>
      </c>
      <c r="E58" s="135"/>
      <c r="F58" s="135"/>
      <c r="G58" s="135">
        <f>'将来負担比率（分子）の構造'!J$49</f>
        <v>3554</v>
      </c>
      <c r="H58" s="135"/>
      <c r="I58" s="135"/>
      <c r="J58" s="135">
        <f>'将来負担比率（分子）の構造'!K$49</f>
        <v>3905</v>
      </c>
      <c r="K58" s="135"/>
      <c r="L58" s="135"/>
      <c r="M58" s="135">
        <f>'将来負担比率（分子）の構造'!L$49</f>
        <v>4180</v>
      </c>
      <c r="N58" s="135"/>
      <c r="O58" s="135"/>
      <c r="P58" s="135">
        <f>'将来負担比率（分子）の構造'!M$49</f>
        <v>4446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2746</v>
      </c>
      <c r="C62" s="135"/>
      <c r="D62" s="135"/>
      <c r="E62" s="135">
        <f>'将来負担比率（分子）の構造'!J$45</f>
        <v>2703</v>
      </c>
      <c r="F62" s="135"/>
      <c r="G62" s="135"/>
      <c r="H62" s="135">
        <f>'将来負担比率（分子）の構造'!K$45</f>
        <v>2636</v>
      </c>
      <c r="I62" s="135"/>
      <c r="J62" s="135"/>
      <c r="K62" s="135">
        <f>'将来負担比率（分子）の構造'!L$45</f>
        <v>2625</v>
      </c>
      <c r="L62" s="135"/>
      <c r="M62" s="135"/>
      <c r="N62" s="135">
        <f>'将来負担比率（分子）の構造'!M$45</f>
        <v>2517</v>
      </c>
      <c r="O62" s="135"/>
      <c r="P62" s="135"/>
    </row>
    <row r="63" spans="1:16">
      <c r="A63" s="135" t="s">
        <v>27</v>
      </c>
      <c r="B63" s="135">
        <f>'将来負担比率（分子）の構造'!I$44</f>
        <v>495</v>
      </c>
      <c r="C63" s="135"/>
      <c r="D63" s="135"/>
      <c r="E63" s="135">
        <f>'将来負担比率（分子）の構造'!J$44</f>
        <v>448</v>
      </c>
      <c r="F63" s="135"/>
      <c r="G63" s="135"/>
      <c r="H63" s="135">
        <f>'将来負担比率（分子）の構造'!K$44</f>
        <v>417</v>
      </c>
      <c r="I63" s="135"/>
      <c r="J63" s="135"/>
      <c r="K63" s="135">
        <f>'将来負担比率（分子）の構造'!L$44</f>
        <v>377</v>
      </c>
      <c r="L63" s="135"/>
      <c r="M63" s="135"/>
      <c r="N63" s="135">
        <f>'将来負担比率（分子）の構造'!M$44</f>
        <v>483</v>
      </c>
      <c r="O63" s="135"/>
      <c r="P63" s="135"/>
    </row>
    <row r="64" spans="1:16">
      <c r="A64" s="135" t="s">
        <v>26</v>
      </c>
      <c r="B64" s="135">
        <f>'将来負担比率（分子）の構造'!I$43</f>
        <v>6042</v>
      </c>
      <c r="C64" s="135"/>
      <c r="D64" s="135"/>
      <c r="E64" s="135">
        <f>'将来負担比率（分子）の構造'!J$43</f>
        <v>5981</v>
      </c>
      <c r="F64" s="135"/>
      <c r="G64" s="135"/>
      <c r="H64" s="135">
        <f>'将来負担比率（分子）の構造'!K$43</f>
        <v>5756</v>
      </c>
      <c r="I64" s="135"/>
      <c r="J64" s="135"/>
      <c r="K64" s="135">
        <f>'将来負担比率（分子）の構造'!L$43</f>
        <v>5518</v>
      </c>
      <c r="L64" s="135"/>
      <c r="M64" s="135"/>
      <c r="N64" s="135">
        <f>'将来負担比率（分子）の構造'!M$43</f>
        <v>5156</v>
      </c>
      <c r="O64" s="135"/>
      <c r="P64" s="135"/>
    </row>
    <row r="65" spans="1:16">
      <c r="A65" s="135" t="s">
        <v>25</v>
      </c>
      <c r="B65" s="135">
        <f>'将来負担比率（分子）の構造'!I$42</f>
        <v>430</v>
      </c>
      <c r="C65" s="135"/>
      <c r="D65" s="135"/>
      <c r="E65" s="135">
        <f>'将来負担比率（分子）の構造'!J$42</f>
        <v>361</v>
      </c>
      <c r="F65" s="135"/>
      <c r="G65" s="135"/>
      <c r="H65" s="135">
        <f>'将来負担比率（分子）の構造'!K$42</f>
        <v>294</v>
      </c>
      <c r="I65" s="135"/>
      <c r="J65" s="135"/>
      <c r="K65" s="135">
        <f>'将来負担比率（分子）の構造'!L$42</f>
        <v>249</v>
      </c>
      <c r="L65" s="135"/>
      <c r="M65" s="135"/>
      <c r="N65" s="135">
        <f>'将来負担比率（分子）の構造'!M$42</f>
        <v>214</v>
      </c>
      <c r="O65" s="135"/>
      <c r="P65" s="135"/>
    </row>
    <row r="66" spans="1:16">
      <c r="A66" s="135" t="s">
        <v>24</v>
      </c>
      <c r="B66" s="135">
        <f>'将来負担比率（分子）の構造'!I$41</f>
        <v>19254</v>
      </c>
      <c r="C66" s="135"/>
      <c r="D66" s="135"/>
      <c r="E66" s="135">
        <f>'将来負担比率（分子）の構造'!J$41</f>
        <v>18048</v>
      </c>
      <c r="F66" s="135"/>
      <c r="G66" s="135"/>
      <c r="H66" s="135">
        <f>'将来負担比率（分子）の構造'!K$41</f>
        <v>16901</v>
      </c>
      <c r="I66" s="135"/>
      <c r="J66" s="135"/>
      <c r="K66" s="135">
        <f>'将来負担比率（分子）の構造'!L$41</f>
        <v>16066</v>
      </c>
      <c r="L66" s="135"/>
      <c r="M66" s="135"/>
      <c r="N66" s="135">
        <f>'将来負担比率（分子）の構造'!M$41</f>
        <v>14594</v>
      </c>
      <c r="O66" s="135"/>
      <c r="P66" s="135"/>
    </row>
    <row r="67" spans="1:16">
      <c r="A67" s="135" t="s">
        <v>62</v>
      </c>
      <c r="B67" s="135" t="e">
        <f>NA()</f>
        <v>#N/A</v>
      </c>
      <c r="C67" s="135">
        <f>IF(ISNUMBER('将来負担比率（分子）の構造'!I$52), IF('将来負担比率（分子）の構造'!I$52 &lt; 0, 0, '将来負担比率（分子）の構造'!I$52), NA())</f>
        <v>9500</v>
      </c>
      <c r="D67" s="135" t="e">
        <f>NA()</f>
        <v>#N/A</v>
      </c>
      <c r="E67" s="135" t="e">
        <f>NA()</f>
        <v>#N/A</v>
      </c>
      <c r="F67" s="135">
        <f>IF(ISNUMBER('将来負担比率（分子）の構造'!J$52), IF('将来負担比率（分子）の構造'!J$52 &lt; 0, 0, '将来負担比率（分子）の構造'!J$52), NA())</f>
        <v>7912</v>
      </c>
      <c r="G67" s="135" t="e">
        <f>NA()</f>
        <v>#N/A</v>
      </c>
      <c r="H67" s="135" t="e">
        <f>NA()</f>
        <v>#N/A</v>
      </c>
      <c r="I67" s="135">
        <f>IF(ISNUMBER('将来負担比率（分子）の構造'!K$52), IF('将来負担比率（分子）の構造'!K$52 &lt; 0, 0, '将来負担比率（分子）の構造'!K$52), NA())</f>
        <v>6789</v>
      </c>
      <c r="J67" s="135" t="e">
        <f>NA()</f>
        <v>#N/A</v>
      </c>
      <c r="K67" s="135" t="e">
        <f>NA()</f>
        <v>#N/A</v>
      </c>
      <c r="L67" s="135">
        <f>IF(ISNUMBER('将来負担比率（分子）の構造'!L$52), IF('将来負担比率（分子）の構造'!L$52 &lt; 0, 0, '将来負担比率（分子）の構造'!L$52), NA())</f>
        <v>5503</v>
      </c>
      <c r="M67" s="135" t="e">
        <f>NA()</f>
        <v>#N/A</v>
      </c>
      <c r="N67" s="135" t="e">
        <f>NA()</f>
        <v>#N/A</v>
      </c>
      <c r="O67" s="135">
        <f>IF(ISNUMBER('将来負担比率（分子）の構造'!M$52), IF('将来負担比率（分子）の構造'!M$52 &lt; 0, 0, '将来負担比率（分子）の構造'!M$52), NA())</f>
        <v>4162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1378714</v>
      </c>
      <c r="S5" s="581"/>
      <c r="T5" s="581"/>
      <c r="U5" s="581"/>
      <c r="V5" s="581"/>
      <c r="W5" s="581"/>
      <c r="X5" s="581"/>
      <c r="Y5" s="582"/>
      <c r="Z5" s="583">
        <v>11.4</v>
      </c>
      <c r="AA5" s="583"/>
      <c r="AB5" s="583"/>
      <c r="AC5" s="583"/>
      <c r="AD5" s="584">
        <v>1378714</v>
      </c>
      <c r="AE5" s="584"/>
      <c r="AF5" s="584"/>
      <c r="AG5" s="584"/>
      <c r="AH5" s="584"/>
      <c r="AI5" s="584"/>
      <c r="AJ5" s="584"/>
      <c r="AK5" s="584"/>
      <c r="AL5" s="585">
        <v>18.7</v>
      </c>
      <c r="AM5" s="586"/>
      <c r="AN5" s="586"/>
      <c r="AO5" s="587"/>
      <c r="AP5" s="577" t="s">
        <v>208</v>
      </c>
      <c r="AQ5" s="578"/>
      <c r="AR5" s="578"/>
      <c r="AS5" s="578"/>
      <c r="AT5" s="578"/>
      <c r="AU5" s="578"/>
      <c r="AV5" s="578"/>
      <c r="AW5" s="578"/>
      <c r="AX5" s="578"/>
      <c r="AY5" s="578"/>
      <c r="AZ5" s="578"/>
      <c r="BA5" s="578"/>
      <c r="BB5" s="578"/>
      <c r="BC5" s="578"/>
      <c r="BD5" s="578"/>
      <c r="BE5" s="578"/>
      <c r="BF5" s="579"/>
      <c r="BG5" s="591">
        <v>1378714</v>
      </c>
      <c r="BH5" s="592"/>
      <c r="BI5" s="592"/>
      <c r="BJ5" s="592"/>
      <c r="BK5" s="592"/>
      <c r="BL5" s="592"/>
      <c r="BM5" s="592"/>
      <c r="BN5" s="593"/>
      <c r="BO5" s="594">
        <v>100</v>
      </c>
      <c r="BP5" s="594"/>
      <c r="BQ5" s="594"/>
      <c r="BR5" s="594"/>
      <c r="BS5" s="595">
        <v>26548</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198043</v>
      </c>
      <c r="S6" s="592"/>
      <c r="T6" s="592"/>
      <c r="U6" s="592"/>
      <c r="V6" s="592"/>
      <c r="W6" s="592"/>
      <c r="X6" s="592"/>
      <c r="Y6" s="593"/>
      <c r="Z6" s="594">
        <v>1.6</v>
      </c>
      <c r="AA6" s="594"/>
      <c r="AB6" s="594"/>
      <c r="AC6" s="594"/>
      <c r="AD6" s="595">
        <v>198043</v>
      </c>
      <c r="AE6" s="595"/>
      <c r="AF6" s="595"/>
      <c r="AG6" s="595"/>
      <c r="AH6" s="595"/>
      <c r="AI6" s="595"/>
      <c r="AJ6" s="595"/>
      <c r="AK6" s="595"/>
      <c r="AL6" s="596">
        <v>2.7</v>
      </c>
      <c r="AM6" s="597"/>
      <c r="AN6" s="597"/>
      <c r="AO6" s="598"/>
      <c r="AP6" s="588" t="s">
        <v>213</v>
      </c>
      <c r="AQ6" s="589"/>
      <c r="AR6" s="589"/>
      <c r="AS6" s="589"/>
      <c r="AT6" s="589"/>
      <c r="AU6" s="589"/>
      <c r="AV6" s="589"/>
      <c r="AW6" s="589"/>
      <c r="AX6" s="589"/>
      <c r="AY6" s="589"/>
      <c r="AZ6" s="589"/>
      <c r="BA6" s="589"/>
      <c r="BB6" s="589"/>
      <c r="BC6" s="589"/>
      <c r="BD6" s="589"/>
      <c r="BE6" s="589"/>
      <c r="BF6" s="590"/>
      <c r="BG6" s="591">
        <v>1378714</v>
      </c>
      <c r="BH6" s="592"/>
      <c r="BI6" s="592"/>
      <c r="BJ6" s="592"/>
      <c r="BK6" s="592"/>
      <c r="BL6" s="592"/>
      <c r="BM6" s="592"/>
      <c r="BN6" s="593"/>
      <c r="BO6" s="594">
        <v>100</v>
      </c>
      <c r="BP6" s="594"/>
      <c r="BQ6" s="594"/>
      <c r="BR6" s="594"/>
      <c r="BS6" s="595">
        <v>26548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108082</v>
      </c>
      <c r="CS6" s="592"/>
      <c r="CT6" s="592"/>
      <c r="CU6" s="592"/>
      <c r="CV6" s="592"/>
      <c r="CW6" s="592"/>
      <c r="CX6" s="592"/>
      <c r="CY6" s="593"/>
      <c r="CZ6" s="594">
        <v>1</v>
      </c>
      <c r="DA6" s="594"/>
      <c r="DB6" s="594"/>
      <c r="DC6" s="594"/>
      <c r="DD6" s="600" t="s">
        <v>215</v>
      </c>
      <c r="DE6" s="592"/>
      <c r="DF6" s="592"/>
      <c r="DG6" s="592"/>
      <c r="DH6" s="592"/>
      <c r="DI6" s="592"/>
      <c r="DJ6" s="592"/>
      <c r="DK6" s="592"/>
      <c r="DL6" s="592"/>
      <c r="DM6" s="592"/>
      <c r="DN6" s="592"/>
      <c r="DO6" s="592"/>
      <c r="DP6" s="593"/>
      <c r="DQ6" s="600">
        <v>108082</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3359</v>
      </c>
      <c r="S7" s="592"/>
      <c r="T7" s="592"/>
      <c r="U7" s="592"/>
      <c r="V7" s="592"/>
      <c r="W7" s="592"/>
      <c r="X7" s="592"/>
      <c r="Y7" s="593"/>
      <c r="Z7" s="594">
        <v>0</v>
      </c>
      <c r="AA7" s="594"/>
      <c r="AB7" s="594"/>
      <c r="AC7" s="594"/>
      <c r="AD7" s="595">
        <v>3359</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643772</v>
      </c>
      <c r="BH7" s="592"/>
      <c r="BI7" s="592"/>
      <c r="BJ7" s="592"/>
      <c r="BK7" s="592"/>
      <c r="BL7" s="592"/>
      <c r="BM7" s="592"/>
      <c r="BN7" s="593"/>
      <c r="BO7" s="594">
        <v>46.7</v>
      </c>
      <c r="BP7" s="594"/>
      <c r="BQ7" s="594"/>
      <c r="BR7" s="594"/>
      <c r="BS7" s="595">
        <v>26548</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1416620</v>
      </c>
      <c r="CS7" s="592"/>
      <c r="CT7" s="592"/>
      <c r="CU7" s="592"/>
      <c r="CV7" s="592"/>
      <c r="CW7" s="592"/>
      <c r="CX7" s="592"/>
      <c r="CY7" s="593"/>
      <c r="CZ7" s="594">
        <v>12.6</v>
      </c>
      <c r="DA7" s="594"/>
      <c r="DB7" s="594"/>
      <c r="DC7" s="594"/>
      <c r="DD7" s="600">
        <v>32219</v>
      </c>
      <c r="DE7" s="592"/>
      <c r="DF7" s="592"/>
      <c r="DG7" s="592"/>
      <c r="DH7" s="592"/>
      <c r="DI7" s="592"/>
      <c r="DJ7" s="592"/>
      <c r="DK7" s="592"/>
      <c r="DL7" s="592"/>
      <c r="DM7" s="592"/>
      <c r="DN7" s="592"/>
      <c r="DO7" s="592"/>
      <c r="DP7" s="593"/>
      <c r="DQ7" s="600">
        <v>1158279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5957</v>
      </c>
      <c r="S8" s="592"/>
      <c r="T8" s="592"/>
      <c r="U8" s="592"/>
      <c r="V8" s="592"/>
      <c r="W8" s="592"/>
      <c r="X8" s="592"/>
      <c r="Y8" s="593"/>
      <c r="Z8" s="594">
        <v>0</v>
      </c>
      <c r="AA8" s="594"/>
      <c r="AB8" s="594"/>
      <c r="AC8" s="594"/>
      <c r="AD8" s="595">
        <v>5957</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19938</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2553351</v>
      </c>
      <c r="CS8" s="592"/>
      <c r="CT8" s="592"/>
      <c r="CU8" s="592"/>
      <c r="CV8" s="592"/>
      <c r="CW8" s="592"/>
      <c r="CX8" s="592"/>
      <c r="CY8" s="593"/>
      <c r="CZ8" s="594">
        <v>22.8</v>
      </c>
      <c r="DA8" s="594"/>
      <c r="DB8" s="594"/>
      <c r="DC8" s="594"/>
      <c r="DD8" s="600">
        <v>38449</v>
      </c>
      <c r="DE8" s="592"/>
      <c r="DF8" s="592"/>
      <c r="DG8" s="592"/>
      <c r="DH8" s="592"/>
      <c r="DI8" s="592"/>
      <c r="DJ8" s="592"/>
      <c r="DK8" s="592"/>
      <c r="DL8" s="592"/>
      <c r="DM8" s="592"/>
      <c r="DN8" s="592"/>
      <c r="DO8" s="592"/>
      <c r="DP8" s="593"/>
      <c r="DQ8" s="600">
        <v>1656064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8320</v>
      </c>
      <c r="S9" s="592"/>
      <c r="T9" s="592"/>
      <c r="U9" s="592"/>
      <c r="V9" s="592"/>
      <c r="W9" s="592"/>
      <c r="X9" s="592"/>
      <c r="Y9" s="593"/>
      <c r="Z9" s="594">
        <v>0.1</v>
      </c>
      <c r="AA9" s="594"/>
      <c r="AB9" s="594"/>
      <c r="AC9" s="594"/>
      <c r="AD9" s="595">
        <v>8320</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426625</v>
      </c>
      <c r="BH9" s="592"/>
      <c r="BI9" s="592"/>
      <c r="BJ9" s="592"/>
      <c r="BK9" s="592"/>
      <c r="BL9" s="592"/>
      <c r="BM9" s="592"/>
      <c r="BN9" s="593"/>
      <c r="BO9" s="594">
        <v>30.9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1012737</v>
      </c>
      <c r="CS9" s="592"/>
      <c r="CT9" s="592"/>
      <c r="CU9" s="592"/>
      <c r="CV9" s="592"/>
      <c r="CW9" s="592"/>
      <c r="CX9" s="592"/>
      <c r="CY9" s="593"/>
      <c r="CZ9" s="594">
        <v>9</v>
      </c>
      <c r="DA9" s="594"/>
      <c r="DB9" s="594"/>
      <c r="DC9" s="594"/>
      <c r="DD9" s="600">
        <v>43720</v>
      </c>
      <c r="DE9" s="592"/>
      <c r="DF9" s="592"/>
      <c r="DG9" s="592"/>
      <c r="DH9" s="592"/>
      <c r="DI9" s="592"/>
      <c r="DJ9" s="592"/>
      <c r="DK9" s="592"/>
      <c r="DL9" s="592"/>
      <c r="DM9" s="592"/>
      <c r="DN9" s="592"/>
      <c r="DO9" s="592"/>
      <c r="DP9" s="593"/>
      <c r="DQ9" s="600">
        <v>955574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119126</v>
      </c>
      <c r="S10" s="592"/>
      <c r="T10" s="592"/>
      <c r="U10" s="592"/>
      <c r="V10" s="592"/>
      <c r="W10" s="592"/>
      <c r="X10" s="592"/>
      <c r="Y10" s="593"/>
      <c r="Z10" s="594">
        <v>1</v>
      </c>
      <c r="AA10" s="594"/>
      <c r="AB10" s="594"/>
      <c r="AC10" s="594"/>
      <c r="AD10" s="595">
        <v>119126</v>
      </c>
      <c r="AE10" s="595"/>
      <c r="AF10" s="595"/>
      <c r="AG10" s="595"/>
      <c r="AH10" s="595"/>
      <c r="AI10" s="595"/>
      <c r="AJ10" s="595"/>
      <c r="AK10" s="595"/>
      <c r="AL10" s="596">
        <v>1.6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34598</v>
      </c>
      <c r="BH10" s="592"/>
      <c r="BI10" s="592"/>
      <c r="BJ10" s="592"/>
      <c r="BK10" s="592"/>
      <c r="BL10" s="592"/>
      <c r="BM10" s="592"/>
      <c r="BN10" s="593"/>
      <c r="BO10" s="594">
        <v>2.5</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17000</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14083</v>
      </c>
      <c r="S11" s="592"/>
      <c r="T11" s="592"/>
      <c r="U11" s="592"/>
      <c r="V11" s="592"/>
      <c r="W11" s="592"/>
      <c r="X11" s="592"/>
      <c r="Y11" s="593"/>
      <c r="Z11" s="594">
        <v>0.1</v>
      </c>
      <c r="AA11" s="594"/>
      <c r="AB11" s="594"/>
      <c r="AC11" s="594"/>
      <c r="AD11" s="595">
        <v>14083</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162611</v>
      </c>
      <c r="BH11" s="592"/>
      <c r="BI11" s="592"/>
      <c r="BJ11" s="592"/>
      <c r="BK11" s="592"/>
      <c r="BL11" s="592"/>
      <c r="BM11" s="592"/>
      <c r="BN11" s="593"/>
      <c r="BO11" s="594">
        <v>11.8</v>
      </c>
      <c r="BP11" s="594"/>
      <c r="BQ11" s="594"/>
      <c r="BR11" s="594"/>
      <c r="BS11" s="600">
        <v>26548</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751750</v>
      </c>
      <c r="CS11" s="592"/>
      <c r="CT11" s="592"/>
      <c r="CU11" s="592"/>
      <c r="CV11" s="592"/>
      <c r="CW11" s="592"/>
      <c r="CX11" s="592"/>
      <c r="CY11" s="593"/>
      <c r="CZ11" s="594">
        <v>6.7</v>
      </c>
      <c r="DA11" s="594"/>
      <c r="DB11" s="594"/>
      <c r="DC11" s="594"/>
      <c r="DD11" s="600">
        <v>124055</v>
      </c>
      <c r="DE11" s="592"/>
      <c r="DF11" s="592"/>
      <c r="DG11" s="592"/>
      <c r="DH11" s="592"/>
      <c r="DI11" s="592"/>
      <c r="DJ11" s="592"/>
      <c r="DK11" s="592"/>
      <c r="DL11" s="592"/>
      <c r="DM11" s="592"/>
      <c r="DN11" s="592"/>
      <c r="DO11" s="592"/>
      <c r="DP11" s="593"/>
      <c r="DQ11" s="600">
        <v>469166</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635309</v>
      </c>
      <c r="BH12" s="592"/>
      <c r="BI12" s="592"/>
      <c r="BJ12" s="592"/>
      <c r="BK12" s="592"/>
      <c r="BL12" s="592"/>
      <c r="BM12" s="592"/>
      <c r="BN12" s="593"/>
      <c r="BO12" s="594">
        <v>46.1</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85960</v>
      </c>
      <c r="CS12" s="592"/>
      <c r="CT12" s="592"/>
      <c r="CU12" s="592"/>
      <c r="CV12" s="592"/>
      <c r="CW12" s="592"/>
      <c r="CX12" s="592"/>
      <c r="CY12" s="593"/>
      <c r="CZ12" s="594">
        <v>0.8</v>
      </c>
      <c r="DA12" s="594"/>
      <c r="DB12" s="594"/>
      <c r="DC12" s="594"/>
      <c r="DD12" s="600">
        <v>7362</v>
      </c>
      <c r="DE12" s="592"/>
      <c r="DF12" s="592"/>
      <c r="DG12" s="592"/>
      <c r="DH12" s="592"/>
      <c r="DI12" s="592"/>
      <c r="DJ12" s="592"/>
      <c r="DK12" s="592"/>
      <c r="DL12" s="592"/>
      <c r="DM12" s="592"/>
      <c r="DN12" s="592"/>
      <c r="DO12" s="592"/>
      <c r="DP12" s="593"/>
      <c r="DQ12" s="600">
        <v>76428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48792</v>
      </c>
      <c r="S13" s="592"/>
      <c r="T13" s="592"/>
      <c r="U13" s="592"/>
      <c r="V13" s="592"/>
      <c r="W13" s="592"/>
      <c r="X13" s="592"/>
      <c r="Y13" s="593"/>
      <c r="Z13" s="594">
        <v>0.4</v>
      </c>
      <c r="AA13" s="594"/>
      <c r="AB13" s="594"/>
      <c r="AC13" s="594"/>
      <c r="AD13" s="595">
        <v>48792</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632057</v>
      </c>
      <c r="BH13" s="592"/>
      <c r="BI13" s="592"/>
      <c r="BJ13" s="592"/>
      <c r="BK13" s="592"/>
      <c r="BL13" s="592"/>
      <c r="BM13" s="592"/>
      <c r="BN13" s="593"/>
      <c r="BO13" s="594">
        <v>45.8</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922742</v>
      </c>
      <c r="CS13" s="592"/>
      <c r="CT13" s="592"/>
      <c r="CU13" s="592"/>
      <c r="CV13" s="592"/>
      <c r="CW13" s="592"/>
      <c r="CX13" s="592"/>
      <c r="CY13" s="593"/>
      <c r="CZ13" s="594">
        <v>8.1999999999999993</v>
      </c>
      <c r="DA13" s="594"/>
      <c r="DB13" s="594"/>
      <c r="DC13" s="594"/>
      <c r="DD13" s="600">
        <v>457898</v>
      </c>
      <c r="DE13" s="592"/>
      <c r="DF13" s="592"/>
      <c r="DG13" s="592"/>
      <c r="DH13" s="592"/>
      <c r="DI13" s="592"/>
      <c r="DJ13" s="592"/>
      <c r="DK13" s="592"/>
      <c r="DL13" s="592"/>
      <c r="DM13" s="592"/>
      <c r="DN13" s="592"/>
      <c r="DO13" s="592"/>
      <c r="DP13" s="593"/>
      <c r="DQ13" s="600">
        <v>689857</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49718</v>
      </c>
      <c r="BH14" s="592"/>
      <c r="BI14" s="592"/>
      <c r="BJ14" s="592"/>
      <c r="BK14" s="592"/>
      <c r="BL14" s="592"/>
      <c r="BM14" s="592"/>
      <c r="BN14" s="593"/>
      <c r="BO14" s="594">
        <v>3.6</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327385</v>
      </c>
      <c r="CS14" s="592"/>
      <c r="CT14" s="592"/>
      <c r="CU14" s="592"/>
      <c r="CV14" s="592"/>
      <c r="CW14" s="592"/>
      <c r="CX14" s="592"/>
      <c r="CY14" s="593"/>
      <c r="CZ14" s="594">
        <v>2.9</v>
      </c>
      <c r="DA14" s="594"/>
      <c r="DB14" s="594"/>
      <c r="DC14" s="594"/>
      <c r="DD14" s="600">
        <v>44769</v>
      </c>
      <c r="DE14" s="592"/>
      <c r="DF14" s="592"/>
      <c r="DG14" s="592"/>
      <c r="DH14" s="592"/>
      <c r="DI14" s="592"/>
      <c r="DJ14" s="592"/>
      <c r="DK14" s="592"/>
      <c r="DL14" s="592"/>
      <c r="DM14" s="592"/>
      <c r="DN14" s="592"/>
      <c r="DO14" s="592"/>
      <c r="DP14" s="593"/>
      <c r="DQ14" s="600">
        <v>315407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5450</v>
      </c>
      <c r="S15" s="592"/>
      <c r="T15" s="592"/>
      <c r="U15" s="592"/>
      <c r="V15" s="592"/>
      <c r="W15" s="592"/>
      <c r="X15" s="592"/>
      <c r="Y15" s="593"/>
      <c r="Z15" s="594">
        <v>0</v>
      </c>
      <c r="AA15" s="594"/>
      <c r="AB15" s="594"/>
      <c r="AC15" s="594"/>
      <c r="AD15" s="595">
        <v>5450</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49915</v>
      </c>
      <c r="BH15" s="592"/>
      <c r="BI15" s="592"/>
      <c r="BJ15" s="592"/>
      <c r="BK15" s="592"/>
      <c r="BL15" s="592"/>
      <c r="BM15" s="592"/>
      <c r="BN15" s="593"/>
      <c r="BO15" s="594">
        <v>3.6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1039226</v>
      </c>
      <c r="CS15" s="592"/>
      <c r="CT15" s="592"/>
      <c r="CU15" s="592"/>
      <c r="CV15" s="592"/>
      <c r="CW15" s="592"/>
      <c r="CX15" s="592"/>
      <c r="CY15" s="593"/>
      <c r="CZ15" s="594">
        <v>9.3000000000000007</v>
      </c>
      <c r="DA15" s="594"/>
      <c r="DB15" s="594"/>
      <c r="DC15" s="594"/>
      <c r="DD15" s="600">
        <v>346643</v>
      </c>
      <c r="DE15" s="592"/>
      <c r="DF15" s="592"/>
      <c r="DG15" s="592"/>
      <c r="DH15" s="592"/>
      <c r="DI15" s="592"/>
      <c r="DJ15" s="592"/>
      <c r="DK15" s="592"/>
      <c r="DL15" s="592"/>
      <c r="DM15" s="592"/>
      <c r="DN15" s="592"/>
      <c r="DO15" s="592"/>
      <c r="DP15" s="593"/>
      <c r="DQ15" s="600">
        <v>639406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6133539</v>
      </c>
      <c r="S16" s="592"/>
      <c r="T16" s="592"/>
      <c r="U16" s="592"/>
      <c r="V16" s="592"/>
      <c r="W16" s="592"/>
      <c r="X16" s="592"/>
      <c r="Y16" s="593"/>
      <c r="Z16" s="594">
        <v>50.6</v>
      </c>
      <c r="AA16" s="594"/>
      <c r="AB16" s="594"/>
      <c r="AC16" s="594"/>
      <c r="AD16" s="595">
        <v>5559060</v>
      </c>
      <c r="AE16" s="595"/>
      <c r="AF16" s="595"/>
      <c r="AG16" s="595"/>
      <c r="AH16" s="595"/>
      <c r="AI16" s="595"/>
      <c r="AJ16" s="595"/>
      <c r="AK16" s="595"/>
      <c r="AL16" s="596">
        <v>75.5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652066</v>
      </c>
      <c r="CS16" s="592"/>
      <c r="CT16" s="592"/>
      <c r="CU16" s="592"/>
      <c r="CV16" s="592"/>
      <c r="CW16" s="592"/>
      <c r="CX16" s="592"/>
      <c r="CY16" s="593"/>
      <c r="CZ16" s="594">
        <v>5.8</v>
      </c>
      <c r="DA16" s="594"/>
      <c r="DB16" s="594"/>
      <c r="DC16" s="594"/>
      <c r="DD16" s="600" t="s">
        <v>112</v>
      </c>
      <c r="DE16" s="592"/>
      <c r="DF16" s="592"/>
      <c r="DG16" s="592"/>
      <c r="DH16" s="592"/>
      <c r="DI16" s="592"/>
      <c r="DJ16" s="592"/>
      <c r="DK16" s="592"/>
      <c r="DL16" s="592"/>
      <c r="DM16" s="592"/>
      <c r="DN16" s="592"/>
      <c r="DO16" s="592"/>
      <c r="DP16" s="593"/>
      <c r="DQ16" s="600">
        <v>52360</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5559060</v>
      </c>
      <c r="S17" s="592"/>
      <c r="T17" s="592"/>
      <c r="U17" s="592"/>
      <c r="V17" s="592"/>
      <c r="W17" s="592"/>
      <c r="X17" s="592"/>
      <c r="Y17" s="593"/>
      <c r="Z17" s="594">
        <v>45.9</v>
      </c>
      <c r="AA17" s="594"/>
      <c r="AB17" s="594"/>
      <c r="AC17" s="594"/>
      <c r="AD17" s="595">
        <v>5559060</v>
      </c>
      <c r="AE17" s="595"/>
      <c r="AF17" s="595"/>
      <c r="AG17" s="595"/>
      <c r="AH17" s="595"/>
      <c r="AI17" s="595"/>
      <c r="AJ17" s="595"/>
      <c r="AK17" s="595"/>
      <c r="AL17" s="596">
        <v>75.5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2334621</v>
      </c>
      <c r="CS17" s="592"/>
      <c r="CT17" s="592"/>
      <c r="CU17" s="592"/>
      <c r="CV17" s="592"/>
      <c r="CW17" s="592"/>
      <c r="CX17" s="592"/>
      <c r="CY17" s="593"/>
      <c r="CZ17" s="594">
        <v>20.8</v>
      </c>
      <c r="DA17" s="594"/>
      <c r="DB17" s="594"/>
      <c r="DC17" s="594"/>
      <c r="DD17" s="600" t="s">
        <v>112</v>
      </c>
      <c r="DE17" s="592"/>
      <c r="DF17" s="592"/>
      <c r="DG17" s="592"/>
      <c r="DH17" s="592"/>
      <c r="DI17" s="592"/>
      <c r="DJ17" s="592"/>
      <c r="DK17" s="592"/>
      <c r="DL17" s="592"/>
      <c r="DM17" s="592"/>
      <c r="DN17" s="592"/>
      <c r="DO17" s="592"/>
      <c r="DP17" s="593"/>
      <c r="DQ17" s="600">
        <v>2286118</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574476</v>
      </c>
      <c r="S18" s="592"/>
      <c r="T18" s="592"/>
      <c r="U18" s="592"/>
      <c r="V18" s="592"/>
      <c r="W18" s="592"/>
      <c r="X18" s="592"/>
      <c r="Y18" s="593"/>
      <c r="Z18" s="594">
        <v>4.7</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7915383</v>
      </c>
      <c r="S20" s="592"/>
      <c r="T20" s="592"/>
      <c r="U20" s="592"/>
      <c r="V20" s="592"/>
      <c r="W20" s="592"/>
      <c r="X20" s="592"/>
      <c r="Y20" s="593"/>
      <c r="Z20" s="594">
        <v>65.3</v>
      </c>
      <c r="AA20" s="594"/>
      <c r="AB20" s="594"/>
      <c r="AC20" s="594"/>
      <c r="AD20" s="595">
        <v>7340904</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11221540</v>
      </c>
      <c r="CS20" s="592"/>
      <c r="CT20" s="592"/>
      <c r="CU20" s="592"/>
      <c r="CV20" s="592"/>
      <c r="CW20" s="592"/>
      <c r="CX20" s="592"/>
      <c r="CY20" s="593"/>
      <c r="CZ20" s="594">
        <v>100</v>
      </c>
      <c r="DA20" s="594"/>
      <c r="DB20" s="594"/>
      <c r="DC20" s="594"/>
      <c r="DD20" s="600">
        <v>1095115</v>
      </c>
      <c r="DE20" s="592"/>
      <c r="DF20" s="592"/>
      <c r="DG20" s="592"/>
      <c r="DH20" s="592"/>
      <c r="DI20" s="592"/>
      <c r="DJ20" s="592"/>
      <c r="DK20" s="592"/>
      <c r="DL20" s="592"/>
      <c r="DM20" s="592"/>
      <c r="DN20" s="592"/>
      <c r="DO20" s="592"/>
      <c r="DP20" s="593"/>
      <c r="DQ20" s="600">
        <v>8406741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2970</v>
      </c>
      <c r="S21" s="592"/>
      <c r="T21" s="592"/>
      <c r="U21" s="592"/>
      <c r="V21" s="592"/>
      <c r="W21" s="592"/>
      <c r="X21" s="592"/>
      <c r="Y21" s="593"/>
      <c r="Z21" s="594">
        <v>0</v>
      </c>
      <c r="AA21" s="594"/>
      <c r="AB21" s="594"/>
      <c r="AC21" s="594"/>
      <c r="AD21" s="595">
        <v>2970</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125725</v>
      </c>
      <c r="S22" s="592"/>
      <c r="T22" s="592"/>
      <c r="U22" s="592"/>
      <c r="V22" s="592"/>
      <c r="W22" s="592"/>
      <c r="X22" s="592"/>
      <c r="Y22" s="593"/>
      <c r="Z22" s="594">
        <v>1</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238679</v>
      </c>
      <c r="S23" s="592"/>
      <c r="T23" s="592"/>
      <c r="U23" s="592"/>
      <c r="V23" s="592"/>
      <c r="W23" s="592"/>
      <c r="X23" s="592"/>
      <c r="Y23" s="593"/>
      <c r="Z23" s="594">
        <v>2</v>
      </c>
      <c r="AA23" s="594"/>
      <c r="AB23" s="594"/>
      <c r="AC23" s="594"/>
      <c r="AD23" s="595">
        <v>3178</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16038</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4889254</v>
      </c>
      <c r="CS24" s="581"/>
      <c r="CT24" s="581"/>
      <c r="CU24" s="581"/>
      <c r="CV24" s="581"/>
      <c r="CW24" s="581"/>
      <c r="CX24" s="581"/>
      <c r="CY24" s="582"/>
      <c r="CZ24" s="622">
        <v>43.6</v>
      </c>
      <c r="DA24" s="623"/>
      <c r="DB24" s="623"/>
      <c r="DC24" s="624"/>
      <c r="DD24" s="621">
        <v>4105465</v>
      </c>
      <c r="DE24" s="581"/>
      <c r="DF24" s="581"/>
      <c r="DG24" s="581"/>
      <c r="DH24" s="581"/>
      <c r="DI24" s="581"/>
      <c r="DJ24" s="581"/>
      <c r="DK24" s="582"/>
      <c r="DL24" s="621">
        <v>3857961</v>
      </c>
      <c r="DM24" s="581"/>
      <c r="DN24" s="581"/>
      <c r="DO24" s="581"/>
      <c r="DP24" s="581"/>
      <c r="DQ24" s="581"/>
      <c r="DR24" s="581"/>
      <c r="DS24" s="581"/>
      <c r="DT24" s="581"/>
      <c r="DU24" s="581"/>
      <c r="DV24" s="582"/>
      <c r="DW24" s="585">
        <v>49.6</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1210655</v>
      </c>
      <c r="S25" s="592"/>
      <c r="T25" s="592"/>
      <c r="U25" s="592"/>
      <c r="V25" s="592"/>
      <c r="W25" s="592"/>
      <c r="X25" s="592"/>
      <c r="Y25" s="593"/>
      <c r="Z25" s="594">
        <v>10</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1648724</v>
      </c>
      <c r="CS25" s="617"/>
      <c r="CT25" s="617"/>
      <c r="CU25" s="617"/>
      <c r="CV25" s="617"/>
      <c r="CW25" s="617"/>
      <c r="CX25" s="617"/>
      <c r="CY25" s="618"/>
      <c r="CZ25" s="625">
        <v>14.7</v>
      </c>
      <c r="DA25" s="626"/>
      <c r="DB25" s="626"/>
      <c r="DC25" s="627"/>
      <c r="DD25" s="600">
        <v>1538083</v>
      </c>
      <c r="DE25" s="617"/>
      <c r="DF25" s="617"/>
      <c r="DG25" s="617"/>
      <c r="DH25" s="617"/>
      <c r="DI25" s="617"/>
      <c r="DJ25" s="617"/>
      <c r="DK25" s="618"/>
      <c r="DL25" s="600">
        <v>1490094</v>
      </c>
      <c r="DM25" s="617"/>
      <c r="DN25" s="617"/>
      <c r="DO25" s="617"/>
      <c r="DP25" s="617"/>
      <c r="DQ25" s="617"/>
      <c r="DR25" s="617"/>
      <c r="DS25" s="617"/>
      <c r="DT25" s="617"/>
      <c r="DU25" s="617"/>
      <c r="DV25" s="618"/>
      <c r="DW25" s="596">
        <v>19.2</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1071662</v>
      </c>
      <c r="CS26" s="592"/>
      <c r="CT26" s="592"/>
      <c r="CU26" s="592"/>
      <c r="CV26" s="592"/>
      <c r="CW26" s="592"/>
      <c r="CX26" s="592"/>
      <c r="CY26" s="593"/>
      <c r="CZ26" s="625">
        <v>9.6</v>
      </c>
      <c r="DA26" s="626"/>
      <c r="DB26" s="626"/>
      <c r="DC26" s="627"/>
      <c r="DD26" s="600">
        <v>969545</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840175</v>
      </c>
      <c r="S27" s="592"/>
      <c r="T27" s="592"/>
      <c r="U27" s="592"/>
      <c r="V27" s="592"/>
      <c r="W27" s="592"/>
      <c r="X27" s="592"/>
      <c r="Y27" s="593"/>
      <c r="Z27" s="594">
        <v>6.9</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1378714</v>
      </c>
      <c r="BH27" s="592"/>
      <c r="BI27" s="592"/>
      <c r="BJ27" s="592"/>
      <c r="BK27" s="592"/>
      <c r="BL27" s="592"/>
      <c r="BM27" s="592"/>
      <c r="BN27" s="593"/>
      <c r="BO27" s="594">
        <v>100</v>
      </c>
      <c r="BP27" s="594"/>
      <c r="BQ27" s="594"/>
      <c r="BR27" s="594"/>
      <c r="BS27" s="600">
        <v>26548</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905909</v>
      </c>
      <c r="CS27" s="617"/>
      <c r="CT27" s="617"/>
      <c r="CU27" s="617"/>
      <c r="CV27" s="617"/>
      <c r="CW27" s="617"/>
      <c r="CX27" s="617"/>
      <c r="CY27" s="618"/>
      <c r="CZ27" s="625">
        <v>8.1</v>
      </c>
      <c r="DA27" s="626"/>
      <c r="DB27" s="626"/>
      <c r="DC27" s="627"/>
      <c r="DD27" s="600">
        <v>281264</v>
      </c>
      <c r="DE27" s="617"/>
      <c r="DF27" s="617"/>
      <c r="DG27" s="617"/>
      <c r="DH27" s="617"/>
      <c r="DI27" s="617"/>
      <c r="DJ27" s="617"/>
      <c r="DK27" s="618"/>
      <c r="DL27" s="600">
        <v>281144</v>
      </c>
      <c r="DM27" s="617"/>
      <c r="DN27" s="617"/>
      <c r="DO27" s="617"/>
      <c r="DP27" s="617"/>
      <c r="DQ27" s="617"/>
      <c r="DR27" s="617"/>
      <c r="DS27" s="617"/>
      <c r="DT27" s="617"/>
      <c r="DU27" s="617"/>
      <c r="DV27" s="618"/>
      <c r="DW27" s="596">
        <v>3.6</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35072</v>
      </c>
      <c r="S28" s="592"/>
      <c r="T28" s="592"/>
      <c r="U28" s="592"/>
      <c r="V28" s="592"/>
      <c r="W28" s="592"/>
      <c r="X28" s="592"/>
      <c r="Y28" s="593"/>
      <c r="Z28" s="594">
        <v>0.3</v>
      </c>
      <c r="AA28" s="594"/>
      <c r="AB28" s="594"/>
      <c r="AC28" s="594"/>
      <c r="AD28" s="595">
        <v>14964</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2334621</v>
      </c>
      <c r="CS28" s="592"/>
      <c r="CT28" s="592"/>
      <c r="CU28" s="592"/>
      <c r="CV28" s="592"/>
      <c r="CW28" s="592"/>
      <c r="CX28" s="592"/>
      <c r="CY28" s="593"/>
      <c r="CZ28" s="625">
        <v>20.8</v>
      </c>
      <c r="DA28" s="626"/>
      <c r="DB28" s="626"/>
      <c r="DC28" s="627"/>
      <c r="DD28" s="600">
        <v>2286118</v>
      </c>
      <c r="DE28" s="592"/>
      <c r="DF28" s="592"/>
      <c r="DG28" s="592"/>
      <c r="DH28" s="592"/>
      <c r="DI28" s="592"/>
      <c r="DJ28" s="592"/>
      <c r="DK28" s="593"/>
      <c r="DL28" s="600">
        <v>2086723</v>
      </c>
      <c r="DM28" s="592"/>
      <c r="DN28" s="592"/>
      <c r="DO28" s="592"/>
      <c r="DP28" s="592"/>
      <c r="DQ28" s="592"/>
      <c r="DR28" s="592"/>
      <c r="DS28" s="592"/>
      <c r="DT28" s="592"/>
      <c r="DU28" s="592"/>
      <c r="DV28" s="593"/>
      <c r="DW28" s="596">
        <v>26.8</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32578</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2334003</v>
      </c>
      <c r="CS29" s="617"/>
      <c r="CT29" s="617"/>
      <c r="CU29" s="617"/>
      <c r="CV29" s="617"/>
      <c r="CW29" s="617"/>
      <c r="CX29" s="617"/>
      <c r="CY29" s="618"/>
      <c r="CZ29" s="625">
        <v>20.8</v>
      </c>
      <c r="DA29" s="626"/>
      <c r="DB29" s="626"/>
      <c r="DC29" s="627"/>
      <c r="DD29" s="600">
        <v>2285500</v>
      </c>
      <c r="DE29" s="617"/>
      <c r="DF29" s="617"/>
      <c r="DG29" s="617"/>
      <c r="DH29" s="617"/>
      <c r="DI29" s="617"/>
      <c r="DJ29" s="617"/>
      <c r="DK29" s="618"/>
      <c r="DL29" s="600">
        <v>2086105</v>
      </c>
      <c r="DM29" s="617"/>
      <c r="DN29" s="617"/>
      <c r="DO29" s="617"/>
      <c r="DP29" s="617"/>
      <c r="DQ29" s="617"/>
      <c r="DR29" s="617"/>
      <c r="DS29" s="617"/>
      <c r="DT29" s="617"/>
      <c r="DU29" s="617"/>
      <c r="DV29" s="618"/>
      <c r="DW29" s="596">
        <v>26.8</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71959</v>
      </c>
      <c r="S30" s="592"/>
      <c r="T30" s="592"/>
      <c r="U30" s="592"/>
      <c r="V30" s="592"/>
      <c r="W30" s="592"/>
      <c r="X30" s="592"/>
      <c r="Y30" s="593"/>
      <c r="Z30" s="594">
        <v>0.6</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98.6</v>
      </c>
      <c r="BH30" s="650"/>
      <c r="BI30" s="650"/>
      <c r="BJ30" s="650"/>
      <c r="BK30" s="650"/>
      <c r="BL30" s="650"/>
      <c r="BM30" s="586">
        <v>93</v>
      </c>
      <c r="BN30" s="650"/>
      <c r="BO30" s="650"/>
      <c r="BP30" s="650"/>
      <c r="BQ30" s="651"/>
      <c r="BR30" s="649">
        <v>98.2</v>
      </c>
      <c r="BS30" s="650"/>
      <c r="BT30" s="650"/>
      <c r="BU30" s="650"/>
      <c r="BV30" s="650"/>
      <c r="BW30" s="650"/>
      <c r="BX30" s="586">
        <v>92.2</v>
      </c>
      <c r="BY30" s="650"/>
      <c r="BZ30" s="650"/>
      <c r="CA30" s="650"/>
      <c r="CB30" s="651"/>
      <c r="CD30" s="654"/>
      <c r="CE30" s="655"/>
      <c r="CF30" s="605" t="s">
        <v>292</v>
      </c>
      <c r="CG30" s="606"/>
      <c r="CH30" s="606"/>
      <c r="CI30" s="606"/>
      <c r="CJ30" s="606"/>
      <c r="CK30" s="606"/>
      <c r="CL30" s="606"/>
      <c r="CM30" s="606"/>
      <c r="CN30" s="606"/>
      <c r="CO30" s="606"/>
      <c r="CP30" s="606"/>
      <c r="CQ30" s="607"/>
      <c r="CR30" s="591">
        <v>2111899</v>
      </c>
      <c r="CS30" s="592"/>
      <c r="CT30" s="592"/>
      <c r="CU30" s="592"/>
      <c r="CV30" s="592"/>
      <c r="CW30" s="592"/>
      <c r="CX30" s="592"/>
      <c r="CY30" s="593"/>
      <c r="CZ30" s="625">
        <v>18.8</v>
      </c>
      <c r="DA30" s="626"/>
      <c r="DB30" s="626"/>
      <c r="DC30" s="627"/>
      <c r="DD30" s="600">
        <v>2069496</v>
      </c>
      <c r="DE30" s="592"/>
      <c r="DF30" s="592"/>
      <c r="DG30" s="592"/>
      <c r="DH30" s="592"/>
      <c r="DI30" s="592"/>
      <c r="DJ30" s="592"/>
      <c r="DK30" s="593"/>
      <c r="DL30" s="600">
        <v>1870101</v>
      </c>
      <c r="DM30" s="592"/>
      <c r="DN30" s="592"/>
      <c r="DO30" s="592"/>
      <c r="DP30" s="592"/>
      <c r="DQ30" s="592"/>
      <c r="DR30" s="592"/>
      <c r="DS30" s="592"/>
      <c r="DT30" s="592"/>
      <c r="DU30" s="592"/>
      <c r="DV30" s="593"/>
      <c r="DW30" s="596">
        <v>24</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891968</v>
      </c>
      <c r="S31" s="592"/>
      <c r="T31" s="592"/>
      <c r="U31" s="592"/>
      <c r="V31" s="592"/>
      <c r="W31" s="592"/>
      <c r="X31" s="592"/>
      <c r="Y31" s="593"/>
      <c r="Z31" s="594">
        <v>7.4</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98.9</v>
      </c>
      <c r="BH31" s="617"/>
      <c r="BI31" s="617"/>
      <c r="BJ31" s="617"/>
      <c r="BK31" s="617"/>
      <c r="BL31" s="617"/>
      <c r="BM31" s="597">
        <v>96.2</v>
      </c>
      <c r="BN31" s="647"/>
      <c r="BO31" s="647"/>
      <c r="BP31" s="647"/>
      <c r="BQ31" s="648"/>
      <c r="BR31" s="646">
        <v>98.9</v>
      </c>
      <c r="BS31" s="617"/>
      <c r="BT31" s="617"/>
      <c r="BU31" s="617"/>
      <c r="BV31" s="617"/>
      <c r="BW31" s="617"/>
      <c r="BX31" s="597">
        <v>95.9</v>
      </c>
      <c r="BY31" s="647"/>
      <c r="BZ31" s="647"/>
      <c r="CA31" s="647"/>
      <c r="CB31" s="648"/>
      <c r="CD31" s="654"/>
      <c r="CE31" s="655"/>
      <c r="CF31" s="605" t="s">
        <v>296</v>
      </c>
      <c r="CG31" s="606"/>
      <c r="CH31" s="606"/>
      <c r="CI31" s="606"/>
      <c r="CJ31" s="606"/>
      <c r="CK31" s="606"/>
      <c r="CL31" s="606"/>
      <c r="CM31" s="606"/>
      <c r="CN31" s="606"/>
      <c r="CO31" s="606"/>
      <c r="CP31" s="606"/>
      <c r="CQ31" s="607"/>
      <c r="CR31" s="591">
        <v>222104</v>
      </c>
      <c r="CS31" s="617"/>
      <c r="CT31" s="617"/>
      <c r="CU31" s="617"/>
      <c r="CV31" s="617"/>
      <c r="CW31" s="617"/>
      <c r="CX31" s="617"/>
      <c r="CY31" s="618"/>
      <c r="CZ31" s="625">
        <v>2</v>
      </c>
      <c r="DA31" s="626"/>
      <c r="DB31" s="626"/>
      <c r="DC31" s="627"/>
      <c r="DD31" s="600">
        <v>216004</v>
      </c>
      <c r="DE31" s="617"/>
      <c r="DF31" s="617"/>
      <c r="DG31" s="617"/>
      <c r="DH31" s="617"/>
      <c r="DI31" s="617"/>
      <c r="DJ31" s="617"/>
      <c r="DK31" s="618"/>
      <c r="DL31" s="600">
        <v>216004</v>
      </c>
      <c r="DM31" s="617"/>
      <c r="DN31" s="617"/>
      <c r="DO31" s="617"/>
      <c r="DP31" s="617"/>
      <c r="DQ31" s="617"/>
      <c r="DR31" s="617"/>
      <c r="DS31" s="617"/>
      <c r="DT31" s="617"/>
      <c r="DU31" s="617"/>
      <c r="DV31" s="618"/>
      <c r="DW31" s="596">
        <v>2.8</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96025</v>
      </c>
      <c r="S32" s="592"/>
      <c r="T32" s="592"/>
      <c r="U32" s="592"/>
      <c r="V32" s="592"/>
      <c r="W32" s="592"/>
      <c r="X32" s="592"/>
      <c r="Y32" s="593"/>
      <c r="Z32" s="594">
        <v>0.8</v>
      </c>
      <c r="AA32" s="594"/>
      <c r="AB32" s="594"/>
      <c r="AC32" s="594"/>
      <c r="AD32" s="595">
        <v>487</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98.1</v>
      </c>
      <c r="BH32" s="659"/>
      <c r="BI32" s="659"/>
      <c r="BJ32" s="659"/>
      <c r="BK32" s="659"/>
      <c r="BL32" s="659"/>
      <c r="BM32" s="660">
        <v>89.6</v>
      </c>
      <c r="BN32" s="659"/>
      <c r="BO32" s="659"/>
      <c r="BP32" s="659"/>
      <c r="BQ32" s="661"/>
      <c r="BR32" s="658">
        <v>97.4</v>
      </c>
      <c r="BS32" s="659"/>
      <c r="BT32" s="659"/>
      <c r="BU32" s="659"/>
      <c r="BV32" s="659"/>
      <c r="BW32" s="659"/>
      <c r="BX32" s="660">
        <v>88.6</v>
      </c>
      <c r="BY32" s="659"/>
      <c r="BZ32" s="659"/>
      <c r="CA32" s="659"/>
      <c r="CB32" s="661"/>
      <c r="CD32" s="656"/>
      <c r="CE32" s="657"/>
      <c r="CF32" s="605" t="s">
        <v>299</v>
      </c>
      <c r="CG32" s="606"/>
      <c r="CH32" s="606"/>
      <c r="CI32" s="606"/>
      <c r="CJ32" s="606"/>
      <c r="CK32" s="606"/>
      <c r="CL32" s="606"/>
      <c r="CM32" s="606"/>
      <c r="CN32" s="606"/>
      <c r="CO32" s="606"/>
      <c r="CP32" s="606"/>
      <c r="CQ32" s="607"/>
      <c r="CR32" s="591">
        <v>618</v>
      </c>
      <c r="CS32" s="592"/>
      <c r="CT32" s="592"/>
      <c r="CU32" s="592"/>
      <c r="CV32" s="592"/>
      <c r="CW32" s="592"/>
      <c r="CX32" s="592"/>
      <c r="CY32" s="593"/>
      <c r="CZ32" s="625">
        <v>0</v>
      </c>
      <c r="DA32" s="626"/>
      <c r="DB32" s="626"/>
      <c r="DC32" s="627"/>
      <c r="DD32" s="600">
        <v>618</v>
      </c>
      <c r="DE32" s="592"/>
      <c r="DF32" s="592"/>
      <c r="DG32" s="592"/>
      <c r="DH32" s="592"/>
      <c r="DI32" s="592"/>
      <c r="DJ32" s="592"/>
      <c r="DK32" s="593"/>
      <c r="DL32" s="600">
        <v>618</v>
      </c>
      <c r="DM32" s="592"/>
      <c r="DN32" s="592"/>
      <c r="DO32" s="592"/>
      <c r="DP32" s="592"/>
      <c r="DQ32" s="592"/>
      <c r="DR32" s="592"/>
      <c r="DS32" s="592"/>
      <c r="DT32" s="592"/>
      <c r="DU32" s="592"/>
      <c r="DV32" s="593"/>
      <c r="DW32" s="596">
        <v>0</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640582</v>
      </c>
      <c r="S33" s="592"/>
      <c r="T33" s="592"/>
      <c r="U33" s="592"/>
      <c r="V33" s="592"/>
      <c r="W33" s="592"/>
      <c r="X33" s="592"/>
      <c r="Y33" s="593"/>
      <c r="Z33" s="594">
        <v>5.3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4585105</v>
      </c>
      <c r="CS33" s="617"/>
      <c r="CT33" s="617"/>
      <c r="CU33" s="617"/>
      <c r="CV33" s="617"/>
      <c r="CW33" s="617"/>
      <c r="CX33" s="617"/>
      <c r="CY33" s="618"/>
      <c r="CZ33" s="625">
        <v>40.9</v>
      </c>
      <c r="DA33" s="626"/>
      <c r="DB33" s="626"/>
      <c r="DC33" s="627"/>
      <c r="DD33" s="600">
        <v>3833597</v>
      </c>
      <c r="DE33" s="617"/>
      <c r="DF33" s="617"/>
      <c r="DG33" s="617"/>
      <c r="DH33" s="617"/>
      <c r="DI33" s="617"/>
      <c r="DJ33" s="617"/>
      <c r="DK33" s="618"/>
      <c r="DL33" s="600">
        <v>2528261</v>
      </c>
      <c r="DM33" s="617"/>
      <c r="DN33" s="617"/>
      <c r="DO33" s="617"/>
      <c r="DP33" s="617"/>
      <c r="DQ33" s="617"/>
      <c r="DR33" s="617"/>
      <c r="DS33" s="617"/>
      <c r="DT33" s="617"/>
      <c r="DU33" s="617"/>
      <c r="DV33" s="618"/>
      <c r="DW33" s="596">
        <v>32.5</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1570621</v>
      </c>
      <c r="CS34" s="592"/>
      <c r="CT34" s="592"/>
      <c r="CU34" s="592"/>
      <c r="CV34" s="592"/>
      <c r="CW34" s="592"/>
      <c r="CX34" s="592"/>
      <c r="CY34" s="593"/>
      <c r="CZ34" s="625">
        <v>14</v>
      </c>
      <c r="DA34" s="626"/>
      <c r="DB34" s="626"/>
      <c r="DC34" s="627"/>
      <c r="DD34" s="600">
        <v>1212161</v>
      </c>
      <c r="DE34" s="592"/>
      <c r="DF34" s="592"/>
      <c r="DG34" s="592"/>
      <c r="DH34" s="592"/>
      <c r="DI34" s="592"/>
      <c r="DJ34" s="592"/>
      <c r="DK34" s="593"/>
      <c r="DL34" s="600">
        <v>814944</v>
      </c>
      <c r="DM34" s="592"/>
      <c r="DN34" s="592"/>
      <c r="DO34" s="592"/>
      <c r="DP34" s="592"/>
      <c r="DQ34" s="592"/>
      <c r="DR34" s="592"/>
      <c r="DS34" s="592"/>
      <c r="DT34" s="592"/>
      <c r="DU34" s="592"/>
      <c r="DV34" s="593"/>
      <c r="DW34" s="596">
        <v>10.5</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417682</v>
      </c>
      <c r="S35" s="592"/>
      <c r="T35" s="592"/>
      <c r="U35" s="592"/>
      <c r="V35" s="592"/>
      <c r="W35" s="592"/>
      <c r="X35" s="592"/>
      <c r="Y35" s="593"/>
      <c r="Z35" s="594">
        <v>3.4</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1511266</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91570</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42756</v>
      </c>
      <c r="CS35" s="617"/>
      <c r="CT35" s="617"/>
      <c r="CU35" s="617"/>
      <c r="CV35" s="617"/>
      <c r="CW35" s="617"/>
      <c r="CX35" s="617"/>
      <c r="CY35" s="618"/>
      <c r="CZ35" s="625">
        <v>0.4</v>
      </c>
      <c r="DA35" s="626"/>
      <c r="DB35" s="626"/>
      <c r="DC35" s="627"/>
      <c r="DD35" s="600">
        <v>36904</v>
      </c>
      <c r="DE35" s="617"/>
      <c r="DF35" s="617"/>
      <c r="DG35" s="617"/>
      <c r="DH35" s="617"/>
      <c r="DI35" s="617"/>
      <c r="DJ35" s="617"/>
      <c r="DK35" s="618"/>
      <c r="DL35" s="600">
        <v>36904</v>
      </c>
      <c r="DM35" s="617"/>
      <c r="DN35" s="617"/>
      <c r="DO35" s="617"/>
      <c r="DP35" s="617"/>
      <c r="DQ35" s="617"/>
      <c r="DR35" s="617"/>
      <c r="DS35" s="617"/>
      <c r="DT35" s="617"/>
      <c r="DU35" s="617"/>
      <c r="DV35" s="618"/>
      <c r="DW35" s="596">
        <v>0.5</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12117809</v>
      </c>
      <c r="S36" s="664"/>
      <c r="T36" s="664"/>
      <c r="U36" s="664"/>
      <c r="V36" s="664"/>
      <c r="W36" s="664"/>
      <c r="X36" s="664"/>
      <c r="Y36" s="665"/>
      <c r="Z36" s="666">
        <v>100</v>
      </c>
      <c r="AA36" s="666"/>
      <c r="AB36" s="666"/>
      <c r="AC36" s="666"/>
      <c r="AD36" s="667">
        <v>7362503</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405262</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46867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1103782</v>
      </c>
      <c r="CS36" s="592"/>
      <c r="CT36" s="592"/>
      <c r="CU36" s="592"/>
      <c r="CV36" s="592"/>
      <c r="CW36" s="592"/>
      <c r="CX36" s="592"/>
      <c r="CY36" s="593"/>
      <c r="CZ36" s="625">
        <v>9.8000000000000007</v>
      </c>
      <c r="DA36" s="626"/>
      <c r="DB36" s="626"/>
      <c r="DC36" s="627"/>
      <c r="DD36" s="600">
        <v>871408</v>
      </c>
      <c r="DE36" s="592"/>
      <c r="DF36" s="592"/>
      <c r="DG36" s="592"/>
      <c r="DH36" s="592"/>
      <c r="DI36" s="592"/>
      <c r="DJ36" s="592"/>
      <c r="DK36" s="593"/>
      <c r="DL36" s="600">
        <v>655339</v>
      </c>
      <c r="DM36" s="592"/>
      <c r="DN36" s="592"/>
      <c r="DO36" s="592"/>
      <c r="DP36" s="592"/>
      <c r="DQ36" s="592"/>
      <c r="DR36" s="592"/>
      <c r="DS36" s="592"/>
      <c r="DT36" s="592"/>
      <c r="DU36" s="592"/>
      <c r="DV36" s="593"/>
      <c r="DW36" s="596">
        <v>8.4</v>
      </c>
      <c r="DX36" s="619"/>
      <c r="DY36" s="619"/>
      <c r="DZ36" s="619"/>
      <c r="EA36" s="619"/>
      <c r="EB36" s="619"/>
      <c r="EC36" s="620"/>
    </row>
    <row r="37" spans="2:133" ht="11.25" customHeight="1">
      <c r="AQ37" s="670" t="s">
        <v>314</v>
      </c>
      <c r="AR37" s="671"/>
      <c r="AS37" s="671"/>
      <c r="AT37" s="671"/>
      <c r="AU37" s="671"/>
      <c r="AV37" s="671"/>
      <c r="AW37" s="671"/>
      <c r="AX37" s="671"/>
      <c r="AY37" s="672"/>
      <c r="AZ37" s="591">
        <v>230024</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2406</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424092</v>
      </c>
      <c r="CS37" s="617"/>
      <c r="CT37" s="617"/>
      <c r="CU37" s="617"/>
      <c r="CV37" s="617"/>
      <c r="CW37" s="617"/>
      <c r="CX37" s="617"/>
      <c r="CY37" s="618"/>
      <c r="CZ37" s="625">
        <v>3.8</v>
      </c>
      <c r="DA37" s="626"/>
      <c r="DB37" s="626"/>
      <c r="DC37" s="627"/>
      <c r="DD37" s="600">
        <v>424092</v>
      </c>
      <c r="DE37" s="617"/>
      <c r="DF37" s="617"/>
      <c r="DG37" s="617"/>
      <c r="DH37" s="617"/>
      <c r="DI37" s="617"/>
      <c r="DJ37" s="617"/>
      <c r="DK37" s="618"/>
      <c r="DL37" s="600">
        <v>416858</v>
      </c>
      <c r="DM37" s="617"/>
      <c r="DN37" s="617"/>
      <c r="DO37" s="617"/>
      <c r="DP37" s="617"/>
      <c r="DQ37" s="617"/>
      <c r="DR37" s="617"/>
      <c r="DS37" s="617"/>
      <c r="DT37" s="617"/>
      <c r="DU37" s="617"/>
      <c r="DV37" s="618"/>
      <c r="DW37" s="596">
        <v>5.4</v>
      </c>
      <c r="DX37" s="619"/>
      <c r="DY37" s="619"/>
      <c r="DZ37" s="619"/>
      <c r="EA37" s="619"/>
      <c r="EB37" s="619"/>
      <c r="EC37" s="620"/>
    </row>
    <row r="38" spans="2:133" ht="11.25" customHeight="1">
      <c r="AQ38" s="670" t="s">
        <v>317</v>
      </c>
      <c r="AR38" s="671"/>
      <c r="AS38" s="671"/>
      <c r="AT38" s="671"/>
      <c r="AU38" s="671"/>
      <c r="AV38" s="671"/>
      <c r="AW38" s="671"/>
      <c r="AX38" s="671"/>
      <c r="AY38" s="672"/>
      <c r="AZ38" s="591">
        <v>20900</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3852</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1482819</v>
      </c>
      <c r="CS38" s="592"/>
      <c r="CT38" s="592"/>
      <c r="CU38" s="592"/>
      <c r="CV38" s="592"/>
      <c r="CW38" s="592"/>
      <c r="CX38" s="592"/>
      <c r="CY38" s="593"/>
      <c r="CZ38" s="625">
        <v>13.2</v>
      </c>
      <c r="DA38" s="626"/>
      <c r="DB38" s="626"/>
      <c r="DC38" s="627"/>
      <c r="DD38" s="600">
        <v>1380159</v>
      </c>
      <c r="DE38" s="592"/>
      <c r="DF38" s="592"/>
      <c r="DG38" s="592"/>
      <c r="DH38" s="592"/>
      <c r="DI38" s="592"/>
      <c r="DJ38" s="592"/>
      <c r="DK38" s="593"/>
      <c r="DL38" s="600">
        <v>1021074</v>
      </c>
      <c r="DM38" s="592"/>
      <c r="DN38" s="592"/>
      <c r="DO38" s="592"/>
      <c r="DP38" s="592"/>
      <c r="DQ38" s="592"/>
      <c r="DR38" s="592"/>
      <c r="DS38" s="592"/>
      <c r="DT38" s="592"/>
      <c r="DU38" s="592"/>
      <c r="DV38" s="593"/>
      <c r="DW38" s="596">
        <v>13.1</v>
      </c>
      <c r="DX38" s="619"/>
      <c r="DY38" s="619"/>
      <c r="DZ38" s="619"/>
      <c r="EA38" s="619"/>
      <c r="EB38" s="619"/>
      <c r="EC38" s="620"/>
    </row>
    <row r="39" spans="2:133" ht="11.25" customHeight="1">
      <c r="AQ39" s="670" t="s">
        <v>320</v>
      </c>
      <c r="AR39" s="671"/>
      <c r="AS39" s="671"/>
      <c r="AT39" s="671"/>
      <c r="AU39" s="671"/>
      <c r="AV39" s="671"/>
      <c r="AW39" s="671"/>
      <c r="AX39" s="671"/>
      <c r="AY39" s="672"/>
      <c r="AZ39" s="591">
        <v>18534</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74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366161</v>
      </c>
      <c r="CS39" s="617"/>
      <c r="CT39" s="617"/>
      <c r="CU39" s="617"/>
      <c r="CV39" s="617"/>
      <c r="CW39" s="617"/>
      <c r="CX39" s="617"/>
      <c r="CY39" s="618"/>
      <c r="CZ39" s="625">
        <v>3.3</v>
      </c>
      <c r="DA39" s="626"/>
      <c r="DB39" s="626"/>
      <c r="DC39" s="627"/>
      <c r="DD39" s="600">
        <v>330999</v>
      </c>
      <c r="DE39" s="617"/>
      <c r="DF39" s="617"/>
      <c r="DG39" s="617"/>
      <c r="DH39" s="617"/>
      <c r="DI39" s="617"/>
      <c r="DJ39" s="617"/>
      <c r="DK39" s="618"/>
      <c r="DL39" s="600" t="s">
        <v>324</v>
      </c>
      <c r="DM39" s="617"/>
      <c r="DN39" s="617"/>
      <c r="DO39" s="617"/>
      <c r="DP39" s="617"/>
      <c r="DQ39" s="617"/>
      <c r="DR39" s="617"/>
      <c r="DS39" s="617"/>
      <c r="DT39" s="617"/>
      <c r="DU39" s="617"/>
      <c r="DV39" s="618"/>
      <c r="DW39" s="596" t="s">
        <v>324</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176504</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111</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18966</v>
      </c>
      <c r="CS40" s="592"/>
      <c r="CT40" s="592"/>
      <c r="CU40" s="592"/>
      <c r="CV40" s="592"/>
      <c r="CW40" s="592"/>
      <c r="CX40" s="592"/>
      <c r="CY40" s="593"/>
      <c r="CZ40" s="625">
        <v>0.2</v>
      </c>
      <c r="DA40" s="626"/>
      <c r="DB40" s="626"/>
      <c r="DC40" s="627"/>
      <c r="DD40" s="600">
        <v>1966</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660042</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366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1747181</v>
      </c>
      <c r="CS42" s="592"/>
      <c r="CT42" s="592"/>
      <c r="CU42" s="592"/>
      <c r="CV42" s="592"/>
      <c r="CW42" s="592"/>
      <c r="CX42" s="592"/>
      <c r="CY42" s="593"/>
      <c r="CZ42" s="625">
        <v>15.6</v>
      </c>
      <c r="DA42" s="684"/>
      <c r="DB42" s="684"/>
      <c r="DC42" s="685"/>
      <c r="DD42" s="600">
        <v>467679</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60104</v>
      </c>
      <c r="CS43" s="617"/>
      <c r="CT43" s="617"/>
      <c r="CU43" s="617"/>
      <c r="CV43" s="617"/>
      <c r="CW43" s="617"/>
      <c r="CX43" s="617"/>
      <c r="CY43" s="618"/>
      <c r="CZ43" s="625">
        <v>0.5</v>
      </c>
      <c r="DA43" s="626"/>
      <c r="DB43" s="626"/>
      <c r="DC43" s="627"/>
      <c r="DD43" s="600">
        <v>60104</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1095115</v>
      </c>
      <c r="CS44" s="592"/>
      <c r="CT44" s="592"/>
      <c r="CU44" s="592"/>
      <c r="CV44" s="592"/>
      <c r="CW44" s="592"/>
      <c r="CX44" s="592"/>
      <c r="CY44" s="593"/>
      <c r="CZ44" s="625">
        <v>9.8000000000000007</v>
      </c>
      <c r="DA44" s="684"/>
      <c r="DB44" s="684"/>
      <c r="DC44" s="685"/>
      <c r="DD44" s="600">
        <v>415319</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582577</v>
      </c>
      <c r="CS45" s="617"/>
      <c r="CT45" s="617"/>
      <c r="CU45" s="617"/>
      <c r="CV45" s="617"/>
      <c r="CW45" s="617"/>
      <c r="CX45" s="617"/>
      <c r="CY45" s="618"/>
      <c r="CZ45" s="625">
        <v>5.2</v>
      </c>
      <c r="DA45" s="626"/>
      <c r="DB45" s="626"/>
      <c r="DC45" s="627"/>
      <c r="DD45" s="600">
        <v>43175</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427710</v>
      </c>
      <c r="CS46" s="592"/>
      <c r="CT46" s="592"/>
      <c r="CU46" s="592"/>
      <c r="CV46" s="592"/>
      <c r="CW46" s="592"/>
      <c r="CX46" s="592"/>
      <c r="CY46" s="593"/>
      <c r="CZ46" s="625">
        <v>3.8</v>
      </c>
      <c r="DA46" s="684"/>
      <c r="DB46" s="684"/>
      <c r="DC46" s="685"/>
      <c r="DD46" s="600">
        <v>287316</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v>652066</v>
      </c>
      <c r="CS47" s="617"/>
      <c r="CT47" s="617"/>
      <c r="CU47" s="617"/>
      <c r="CV47" s="617"/>
      <c r="CW47" s="617"/>
      <c r="CX47" s="617"/>
      <c r="CY47" s="618"/>
      <c r="CZ47" s="625">
        <v>5.8</v>
      </c>
      <c r="DA47" s="626"/>
      <c r="DB47" s="626"/>
      <c r="DC47" s="627"/>
      <c r="DD47" s="600">
        <v>52360</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84"/>
      <c r="DB48" s="684"/>
      <c r="DC48" s="685"/>
      <c r="DD48" s="600" t="s">
        <v>324</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11221540</v>
      </c>
      <c r="CS49" s="659"/>
      <c r="CT49" s="659"/>
      <c r="CU49" s="659"/>
      <c r="CV49" s="659"/>
      <c r="CW49" s="659"/>
      <c r="CX49" s="659"/>
      <c r="CY49" s="686"/>
      <c r="CZ49" s="687">
        <v>100</v>
      </c>
      <c r="DA49" s="688"/>
      <c r="DB49" s="688"/>
      <c r="DC49" s="689"/>
      <c r="DD49" s="690">
        <v>8406741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11967</v>
      </c>
      <c r="R7" s="721"/>
      <c r="S7" s="721"/>
      <c r="T7" s="721"/>
      <c r="U7" s="721"/>
      <c r="V7" s="721">
        <v>11070</v>
      </c>
      <c r="W7" s="721"/>
      <c r="X7" s="721"/>
      <c r="Y7" s="721"/>
      <c r="Z7" s="721"/>
      <c r="AA7" s="721">
        <v>897</v>
      </c>
      <c r="AB7" s="721"/>
      <c r="AC7" s="721"/>
      <c r="AD7" s="721"/>
      <c r="AE7" s="722"/>
      <c r="AF7" s="723">
        <v>871</v>
      </c>
      <c r="AG7" s="724"/>
      <c r="AH7" s="724"/>
      <c r="AI7" s="724"/>
      <c r="AJ7" s="725"/>
      <c r="AK7" s="760">
        <v>72</v>
      </c>
      <c r="AL7" s="761"/>
      <c r="AM7" s="761"/>
      <c r="AN7" s="761"/>
      <c r="AO7" s="761"/>
      <c r="AP7" s="761">
        <v>14568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554</v>
      </c>
      <c r="BT7" s="765"/>
      <c r="BU7" s="765"/>
      <c r="BV7" s="765"/>
      <c r="BW7" s="765"/>
      <c r="BX7" s="765"/>
      <c r="BY7" s="765"/>
      <c r="BZ7" s="765"/>
      <c r="CA7" s="765"/>
      <c r="CB7" s="765"/>
      <c r="CC7" s="765"/>
      <c r="CD7" s="765"/>
      <c r="CE7" s="765"/>
      <c r="CF7" s="765"/>
      <c r="CG7" s="766"/>
      <c r="CH7" s="757">
        <v>0</v>
      </c>
      <c r="CI7" s="758"/>
      <c r="CJ7" s="758"/>
      <c r="CK7" s="758"/>
      <c r="CL7" s="759"/>
      <c r="CM7" s="757">
        <v>5</v>
      </c>
      <c r="CN7" s="758"/>
      <c r="CO7" s="758"/>
      <c r="CP7" s="758"/>
      <c r="CQ7" s="759"/>
      <c r="CR7" s="757">
        <v>3</v>
      </c>
      <c r="CS7" s="758"/>
      <c r="CT7" s="758"/>
      <c r="CU7" s="758"/>
      <c r="CV7" s="759"/>
      <c r="CW7" s="757">
        <v>0</v>
      </c>
      <c r="CX7" s="758"/>
      <c r="CY7" s="758"/>
      <c r="CZ7" s="758"/>
      <c r="DA7" s="759"/>
      <c r="DB7" s="757" t="s">
        <v>493</v>
      </c>
      <c r="DC7" s="758"/>
      <c r="DD7" s="758"/>
      <c r="DE7" s="758"/>
      <c r="DF7" s="759"/>
      <c r="DG7" s="757" t="s">
        <v>493</v>
      </c>
      <c r="DH7" s="758"/>
      <c r="DI7" s="758"/>
      <c r="DJ7" s="758"/>
      <c r="DK7" s="759"/>
      <c r="DL7" s="757" t="s">
        <v>493</v>
      </c>
      <c r="DM7" s="758"/>
      <c r="DN7" s="758"/>
      <c r="DO7" s="758"/>
      <c r="DP7" s="759"/>
      <c r="DQ7" s="757" t="s">
        <v>493</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197</v>
      </c>
      <c r="R8" s="745"/>
      <c r="S8" s="745"/>
      <c r="T8" s="745"/>
      <c r="U8" s="745"/>
      <c r="V8" s="745">
        <v>178</v>
      </c>
      <c r="W8" s="745"/>
      <c r="X8" s="745"/>
      <c r="Y8" s="745"/>
      <c r="Z8" s="745"/>
      <c r="AA8" s="745">
        <v>19</v>
      </c>
      <c r="AB8" s="745"/>
      <c r="AC8" s="745"/>
      <c r="AD8" s="745"/>
      <c r="AE8" s="746"/>
      <c r="AF8" s="747">
        <v>19</v>
      </c>
      <c r="AG8" s="748"/>
      <c r="AH8" s="748"/>
      <c r="AI8" s="748"/>
      <c r="AJ8" s="749"/>
      <c r="AK8" s="750">
        <v>77</v>
      </c>
      <c r="AL8" s="751"/>
      <c r="AM8" s="751"/>
      <c r="AN8" s="751"/>
      <c r="AO8" s="751"/>
      <c r="AP8" s="751" t="s">
        <v>552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555</v>
      </c>
      <c r="BT8" s="755"/>
      <c r="BU8" s="755"/>
      <c r="BV8" s="755"/>
      <c r="BW8" s="755"/>
      <c r="BX8" s="755"/>
      <c r="BY8" s="755"/>
      <c r="BZ8" s="755"/>
      <c r="CA8" s="755"/>
      <c r="CB8" s="755"/>
      <c r="CC8" s="755"/>
      <c r="CD8" s="755"/>
      <c r="CE8" s="755"/>
      <c r="CF8" s="755"/>
      <c r="CG8" s="756"/>
      <c r="CH8" s="767">
        <v>1</v>
      </c>
      <c r="CI8" s="768"/>
      <c r="CJ8" s="768"/>
      <c r="CK8" s="768"/>
      <c r="CL8" s="769"/>
      <c r="CM8" s="767">
        <v>119</v>
      </c>
      <c r="CN8" s="768"/>
      <c r="CO8" s="768"/>
      <c r="CP8" s="768"/>
      <c r="CQ8" s="769"/>
      <c r="CR8" s="767">
        <v>70</v>
      </c>
      <c r="CS8" s="768"/>
      <c r="CT8" s="768"/>
      <c r="CU8" s="768"/>
      <c r="CV8" s="769"/>
      <c r="CW8" s="767">
        <v>11</v>
      </c>
      <c r="CX8" s="768"/>
      <c r="CY8" s="768"/>
      <c r="CZ8" s="768"/>
      <c r="DA8" s="769"/>
      <c r="DB8" s="767" t="s">
        <v>552</v>
      </c>
      <c r="DC8" s="768"/>
      <c r="DD8" s="768"/>
      <c r="DE8" s="768"/>
      <c r="DF8" s="769"/>
      <c r="DG8" s="767" t="s">
        <v>552</v>
      </c>
      <c r="DH8" s="768"/>
      <c r="DI8" s="768"/>
      <c r="DJ8" s="768"/>
      <c r="DK8" s="769"/>
      <c r="DL8" s="767" t="s">
        <v>552</v>
      </c>
      <c r="DM8" s="768"/>
      <c r="DN8" s="768"/>
      <c r="DO8" s="768"/>
      <c r="DP8" s="769"/>
      <c r="DQ8" s="767" t="s">
        <v>552</v>
      </c>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8</v>
      </c>
      <c r="R9" s="745"/>
      <c r="S9" s="745"/>
      <c r="T9" s="745"/>
      <c r="U9" s="745"/>
      <c r="V9" s="745">
        <v>36</v>
      </c>
      <c r="W9" s="745"/>
      <c r="X9" s="745"/>
      <c r="Y9" s="745"/>
      <c r="Z9" s="745"/>
      <c r="AA9" s="745">
        <v>-28</v>
      </c>
      <c r="AB9" s="745"/>
      <c r="AC9" s="745"/>
      <c r="AD9" s="745"/>
      <c r="AE9" s="746"/>
      <c r="AF9" s="747">
        <v>-28</v>
      </c>
      <c r="AG9" s="748"/>
      <c r="AH9" s="748"/>
      <c r="AI9" s="748"/>
      <c r="AJ9" s="749"/>
      <c r="AK9" s="750">
        <v>0</v>
      </c>
      <c r="AL9" s="751"/>
      <c r="AM9" s="751"/>
      <c r="AN9" s="751"/>
      <c r="AO9" s="751"/>
      <c r="AP9" s="751">
        <v>22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556</v>
      </c>
      <c r="BT9" s="755"/>
      <c r="BU9" s="755"/>
      <c r="BV9" s="755"/>
      <c r="BW9" s="755"/>
      <c r="BX9" s="755"/>
      <c r="BY9" s="755"/>
      <c r="BZ9" s="755"/>
      <c r="CA9" s="755"/>
      <c r="CB9" s="755"/>
      <c r="CC9" s="755"/>
      <c r="CD9" s="755"/>
      <c r="CE9" s="755"/>
      <c r="CF9" s="755"/>
      <c r="CG9" s="756"/>
      <c r="CH9" s="767">
        <v>2</v>
      </c>
      <c r="CI9" s="768"/>
      <c r="CJ9" s="768"/>
      <c r="CK9" s="768"/>
      <c r="CL9" s="769"/>
      <c r="CM9" s="767">
        <v>14</v>
      </c>
      <c r="CN9" s="768"/>
      <c r="CO9" s="768"/>
      <c r="CP9" s="768"/>
      <c r="CQ9" s="769"/>
      <c r="CR9" s="767">
        <v>8</v>
      </c>
      <c r="CS9" s="768"/>
      <c r="CT9" s="768"/>
      <c r="CU9" s="768"/>
      <c r="CV9" s="769"/>
      <c r="CW9" s="767">
        <v>31</v>
      </c>
      <c r="CX9" s="768"/>
      <c r="CY9" s="768"/>
      <c r="CZ9" s="768"/>
      <c r="DA9" s="769"/>
      <c r="DB9" s="767" t="s">
        <v>552</v>
      </c>
      <c r="DC9" s="768"/>
      <c r="DD9" s="768"/>
      <c r="DE9" s="768"/>
      <c r="DF9" s="769"/>
      <c r="DG9" s="767" t="s">
        <v>552</v>
      </c>
      <c r="DH9" s="768"/>
      <c r="DI9" s="768"/>
      <c r="DJ9" s="768"/>
      <c r="DK9" s="769"/>
      <c r="DL9" s="767" t="s">
        <v>552</v>
      </c>
      <c r="DM9" s="768"/>
      <c r="DN9" s="768"/>
      <c r="DO9" s="768"/>
      <c r="DP9" s="769"/>
      <c r="DQ9" s="767" t="s">
        <v>552</v>
      </c>
      <c r="DR9" s="768"/>
      <c r="DS9" s="768"/>
      <c r="DT9" s="768"/>
      <c r="DU9" s="769"/>
      <c r="DV9" s="770"/>
      <c r="DW9" s="771"/>
      <c r="DX9" s="771"/>
      <c r="DY9" s="771"/>
      <c r="DZ9" s="772"/>
      <c r="EA9" s="205"/>
    </row>
    <row r="10" spans="1:131" s="206" customFormat="1" ht="26.25" customHeight="1">
      <c r="A10" s="212">
        <v>4</v>
      </c>
      <c r="B10" s="741" t="s">
        <v>368</v>
      </c>
      <c r="C10" s="742"/>
      <c r="D10" s="742"/>
      <c r="E10" s="742"/>
      <c r="F10" s="742"/>
      <c r="G10" s="742"/>
      <c r="H10" s="742"/>
      <c r="I10" s="742"/>
      <c r="J10" s="742"/>
      <c r="K10" s="742"/>
      <c r="L10" s="742"/>
      <c r="M10" s="742"/>
      <c r="N10" s="742"/>
      <c r="O10" s="742"/>
      <c r="P10" s="743"/>
      <c r="Q10" s="744">
        <v>15</v>
      </c>
      <c r="R10" s="745"/>
      <c r="S10" s="745"/>
      <c r="T10" s="745"/>
      <c r="U10" s="745"/>
      <c r="V10" s="745">
        <v>14</v>
      </c>
      <c r="W10" s="745"/>
      <c r="X10" s="745"/>
      <c r="Y10" s="745"/>
      <c r="Z10" s="745"/>
      <c r="AA10" s="745">
        <v>1</v>
      </c>
      <c r="AB10" s="745"/>
      <c r="AC10" s="745"/>
      <c r="AD10" s="745"/>
      <c r="AE10" s="746"/>
      <c r="AF10" s="747">
        <v>1</v>
      </c>
      <c r="AG10" s="748"/>
      <c r="AH10" s="748"/>
      <c r="AI10" s="748"/>
      <c r="AJ10" s="749"/>
      <c r="AK10" s="750">
        <v>6</v>
      </c>
      <c r="AL10" s="751"/>
      <c r="AM10" s="751"/>
      <c r="AN10" s="751"/>
      <c r="AO10" s="751"/>
      <c r="AP10" s="751">
        <v>2</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t="s">
        <v>369</v>
      </c>
      <c r="C11" s="742"/>
      <c r="D11" s="742"/>
      <c r="E11" s="742"/>
      <c r="F11" s="742"/>
      <c r="G11" s="742"/>
      <c r="H11" s="742"/>
      <c r="I11" s="742"/>
      <c r="J11" s="742"/>
      <c r="K11" s="742"/>
      <c r="L11" s="742"/>
      <c r="M11" s="742"/>
      <c r="N11" s="742"/>
      <c r="O11" s="742"/>
      <c r="P11" s="743"/>
      <c r="Q11" s="744">
        <v>17</v>
      </c>
      <c r="R11" s="745"/>
      <c r="S11" s="745"/>
      <c r="T11" s="745"/>
      <c r="U11" s="745"/>
      <c r="V11" s="745">
        <v>16</v>
      </c>
      <c r="W11" s="745"/>
      <c r="X11" s="745"/>
      <c r="Y11" s="745"/>
      <c r="Z11" s="745"/>
      <c r="AA11" s="745">
        <v>1</v>
      </c>
      <c r="AB11" s="745"/>
      <c r="AC11" s="745"/>
      <c r="AD11" s="745"/>
      <c r="AE11" s="746"/>
      <c r="AF11" s="747">
        <v>1</v>
      </c>
      <c r="AG11" s="748"/>
      <c r="AH11" s="748"/>
      <c r="AI11" s="748"/>
      <c r="AJ11" s="749"/>
      <c r="AK11" s="750">
        <v>4</v>
      </c>
      <c r="AL11" s="751"/>
      <c r="AM11" s="751"/>
      <c r="AN11" s="751"/>
      <c r="AO11" s="751"/>
      <c r="AP11" s="751">
        <v>2</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t="s">
        <v>370</v>
      </c>
      <c r="C12" s="742"/>
      <c r="D12" s="742"/>
      <c r="E12" s="742"/>
      <c r="F12" s="742"/>
      <c r="G12" s="742"/>
      <c r="H12" s="742"/>
      <c r="I12" s="742"/>
      <c r="J12" s="742"/>
      <c r="K12" s="742"/>
      <c r="L12" s="742"/>
      <c r="M12" s="742"/>
      <c r="N12" s="742"/>
      <c r="O12" s="742"/>
      <c r="P12" s="743"/>
      <c r="Q12" s="744">
        <v>51</v>
      </c>
      <c r="R12" s="745"/>
      <c r="S12" s="745"/>
      <c r="T12" s="745"/>
      <c r="U12" s="745"/>
      <c r="V12" s="745">
        <v>44</v>
      </c>
      <c r="W12" s="745"/>
      <c r="X12" s="745"/>
      <c r="Y12" s="745"/>
      <c r="Z12" s="745"/>
      <c r="AA12" s="745">
        <v>7</v>
      </c>
      <c r="AB12" s="745"/>
      <c r="AC12" s="745"/>
      <c r="AD12" s="745"/>
      <c r="AE12" s="746"/>
      <c r="AF12" s="747">
        <v>7</v>
      </c>
      <c r="AG12" s="748"/>
      <c r="AH12" s="748"/>
      <c r="AI12" s="748"/>
      <c r="AJ12" s="749"/>
      <c r="AK12" s="750">
        <v>29</v>
      </c>
      <c r="AL12" s="751"/>
      <c r="AM12" s="751"/>
      <c r="AN12" s="751"/>
      <c r="AO12" s="751"/>
      <c r="AP12" s="751" t="s">
        <v>552</v>
      </c>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t="s">
        <v>371</v>
      </c>
      <c r="C13" s="742"/>
      <c r="D13" s="742"/>
      <c r="E13" s="742"/>
      <c r="F13" s="742"/>
      <c r="G13" s="742"/>
      <c r="H13" s="742"/>
      <c r="I13" s="742"/>
      <c r="J13" s="742"/>
      <c r="K13" s="742"/>
      <c r="L13" s="742"/>
      <c r="M13" s="742"/>
      <c r="N13" s="742"/>
      <c r="O13" s="742"/>
      <c r="P13" s="743"/>
      <c r="Q13" s="744">
        <v>1</v>
      </c>
      <c r="R13" s="745"/>
      <c r="S13" s="745"/>
      <c r="T13" s="745"/>
      <c r="U13" s="745"/>
      <c r="V13" s="745">
        <v>1</v>
      </c>
      <c r="W13" s="745"/>
      <c r="X13" s="745"/>
      <c r="Y13" s="745"/>
      <c r="Z13" s="745"/>
      <c r="AA13" s="745">
        <v>0</v>
      </c>
      <c r="AB13" s="745"/>
      <c r="AC13" s="745"/>
      <c r="AD13" s="745"/>
      <c r="AE13" s="746"/>
      <c r="AF13" s="747">
        <v>0</v>
      </c>
      <c r="AG13" s="748"/>
      <c r="AH13" s="748"/>
      <c r="AI13" s="748"/>
      <c r="AJ13" s="749"/>
      <c r="AK13" s="750">
        <v>1</v>
      </c>
      <c r="AL13" s="751"/>
      <c r="AM13" s="751"/>
      <c r="AN13" s="751"/>
      <c r="AO13" s="751"/>
      <c r="AP13" s="751" t="s">
        <v>552</v>
      </c>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372</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373</v>
      </c>
      <c r="B23" s="776" t="s">
        <v>374</v>
      </c>
      <c r="C23" s="777"/>
      <c r="D23" s="777"/>
      <c r="E23" s="777"/>
      <c r="F23" s="777"/>
      <c r="G23" s="777"/>
      <c r="H23" s="777"/>
      <c r="I23" s="777"/>
      <c r="J23" s="777"/>
      <c r="K23" s="777"/>
      <c r="L23" s="777"/>
      <c r="M23" s="777"/>
      <c r="N23" s="777"/>
      <c r="O23" s="777"/>
      <c r="P23" s="778"/>
      <c r="Q23" s="779">
        <v>12256</v>
      </c>
      <c r="R23" s="780"/>
      <c r="S23" s="780"/>
      <c r="T23" s="780"/>
      <c r="U23" s="780"/>
      <c r="V23" s="780">
        <v>11359</v>
      </c>
      <c r="W23" s="780"/>
      <c r="X23" s="780"/>
      <c r="Y23" s="780"/>
      <c r="Z23" s="780"/>
      <c r="AA23" s="780">
        <v>897</v>
      </c>
      <c r="AB23" s="780"/>
      <c r="AC23" s="780"/>
      <c r="AD23" s="780"/>
      <c r="AE23" s="781"/>
      <c r="AF23" s="782">
        <v>870</v>
      </c>
      <c r="AG23" s="780"/>
      <c r="AH23" s="780"/>
      <c r="AI23" s="780"/>
      <c r="AJ23" s="783"/>
      <c r="AK23" s="784"/>
      <c r="AL23" s="785"/>
      <c r="AM23" s="785"/>
      <c r="AN23" s="785"/>
      <c r="AO23" s="785"/>
      <c r="AP23" s="780">
        <v>14594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375</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376</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377</v>
      </c>
      <c r="R26" s="704"/>
      <c r="S26" s="704"/>
      <c r="T26" s="704"/>
      <c r="U26" s="705"/>
      <c r="V26" s="703" t="s">
        <v>378</v>
      </c>
      <c r="W26" s="704"/>
      <c r="X26" s="704"/>
      <c r="Y26" s="704"/>
      <c r="Z26" s="705"/>
      <c r="AA26" s="703" t="s">
        <v>379</v>
      </c>
      <c r="AB26" s="704"/>
      <c r="AC26" s="704"/>
      <c r="AD26" s="704"/>
      <c r="AE26" s="704"/>
      <c r="AF26" s="798" t="s">
        <v>380</v>
      </c>
      <c r="AG26" s="799"/>
      <c r="AH26" s="799"/>
      <c r="AI26" s="799"/>
      <c r="AJ26" s="800"/>
      <c r="AK26" s="704" t="s">
        <v>381</v>
      </c>
      <c r="AL26" s="704"/>
      <c r="AM26" s="704"/>
      <c r="AN26" s="704"/>
      <c r="AO26" s="705"/>
      <c r="AP26" s="703" t="s">
        <v>382</v>
      </c>
      <c r="AQ26" s="704"/>
      <c r="AR26" s="704"/>
      <c r="AS26" s="704"/>
      <c r="AT26" s="705"/>
      <c r="AU26" s="703" t="s">
        <v>383</v>
      </c>
      <c r="AV26" s="704"/>
      <c r="AW26" s="704"/>
      <c r="AX26" s="704"/>
      <c r="AY26" s="705"/>
      <c r="AZ26" s="703" t="s">
        <v>384</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385</v>
      </c>
      <c r="C28" s="718"/>
      <c r="D28" s="718"/>
      <c r="E28" s="718"/>
      <c r="F28" s="718"/>
      <c r="G28" s="718"/>
      <c r="H28" s="718"/>
      <c r="I28" s="718"/>
      <c r="J28" s="718"/>
      <c r="K28" s="718"/>
      <c r="L28" s="718"/>
      <c r="M28" s="718"/>
      <c r="N28" s="718"/>
      <c r="O28" s="718"/>
      <c r="P28" s="719"/>
      <c r="Q28" s="807">
        <v>2076</v>
      </c>
      <c r="R28" s="808"/>
      <c r="S28" s="808"/>
      <c r="T28" s="808"/>
      <c r="U28" s="808"/>
      <c r="V28" s="808">
        <v>1984</v>
      </c>
      <c r="W28" s="808"/>
      <c r="X28" s="808"/>
      <c r="Y28" s="808"/>
      <c r="Z28" s="808"/>
      <c r="AA28" s="808">
        <v>92</v>
      </c>
      <c r="AB28" s="808"/>
      <c r="AC28" s="808"/>
      <c r="AD28" s="808"/>
      <c r="AE28" s="809"/>
      <c r="AF28" s="810">
        <v>92</v>
      </c>
      <c r="AG28" s="808"/>
      <c r="AH28" s="808"/>
      <c r="AI28" s="808"/>
      <c r="AJ28" s="811"/>
      <c r="AK28" s="812">
        <v>178</v>
      </c>
      <c r="AL28" s="804"/>
      <c r="AM28" s="804"/>
      <c r="AN28" s="804"/>
      <c r="AO28" s="804"/>
      <c r="AP28" s="804" t="s">
        <v>552</v>
      </c>
      <c r="AQ28" s="804"/>
      <c r="AR28" s="804"/>
      <c r="AS28" s="804"/>
      <c r="AT28" s="804"/>
      <c r="AU28" s="804" t="s">
        <v>552</v>
      </c>
      <c r="AV28" s="804"/>
      <c r="AW28" s="804"/>
      <c r="AX28" s="804"/>
      <c r="AY28" s="804"/>
      <c r="AZ28" s="804"/>
      <c r="BA28" s="804"/>
      <c r="BB28" s="804"/>
      <c r="BC28" s="804"/>
      <c r="BD28" s="804"/>
      <c r="BE28" s="805"/>
      <c r="BF28" s="805"/>
      <c r="BG28" s="805"/>
      <c r="BH28" s="805"/>
      <c r="BI28" s="806"/>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386</v>
      </c>
      <c r="C29" s="742"/>
      <c r="D29" s="742"/>
      <c r="E29" s="742"/>
      <c r="F29" s="742"/>
      <c r="G29" s="742"/>
      <c r="H29" s="742"/>
      <c r="I29" s="742"/>
      <c r="J29" s="742"/>
      <c r="K29" s="742"/>
      <c r="L29" s="742"/>
      <c r="M29" s="742"/>
      <c r="N29" s="742"/>
      <c r="O29" s="742"/>
      <c r="P29" s="743"/>
      <c r="Q29" s="744">
        <v>2283</v>
      </c>
      <c r="R29" s="745"/>
      <c r="S29" s="745"/>
      <c r="T29" s="745"/>
      <c r="U29" s="745"/>
      <c r="V29" s="745">
        <v>2230</v>
      </c>
      <c r="W29" s="745"/>
      <c r="X29" s="745"/>
      <c r="Y29" s="745"/>
      <c r="Z29" s="745"/>
      <c r="AA29" s="745">
        <v>53</v>
      </c>
      <c r="AB29" s="745"/>
      <c r="AC29" s="745"/>
      <c r="AD29" s="745"/>
      <c r="AE29" s="746"/>
      <c r="AF29" s="747">
        <v>51</v>
      </c>
      <c r="AG29" s="748"/>
      <c r="AH29" s="748"/>
      <c r="AI29" s="748"/>
      <c r="AJ29" s="749"/>
      <c r="AK29" s="815">
        <v>330</v>
      </c>
      <c r="AL29" s="816"/>
      <c r="AM29" s="816"/>
      <c r="AN29" s="816"/>
      <c r="AO29" s="816"/>
      <c r="AP29" s="816">
        <v>58</v>
      </c>
      <c r="AQ29" s="816"/>
      <c r="AR29" s="816"/>
      <c r="AS29" s="816"/>
      <c r="AT29" s="816"/>
      <c r="AU29" s="816" t="s">
        <v>552</v>
      </c>
      <c r="AV29" s="816"/>
      <c r="AW29" s="816"/>
      <c r="AX29" s="816"/>
      <c r="AY29" s="816"/>
      <c r="AZ29" s="817"/>
      <c r="BA29" s="817"/>
      <c r="BB29" s="817"/>
      <c r="BC29" s="817"/>
      <c r="BD29" s="817"/>
      <c r="BE29" s="813"/>
      <c r="BF29" s="813"/>
      <c r="BG29" s="813"/>
      <c r="BH29" s="813"/>
      <c r="BI29" s="814"/>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387</v>
      </c>
      <c r="C30" s="742"/>
      <c r="D30" s="742"/>
      <c r="E30" s="742"/>
      <c r="F30" s="742"/>
      <c r="G30" s="742"/>
      <c r="H30" s="742"/>
      <c r="I30" s="742"/>
      <c r="J30" s="742"/>
      <c r="K30" s="742"/>
      <c r="L30" s="742"/>
      <c r="M30" s="742"/>
      <c r="N30" s="742"/>
      <c r="O30" s="742"/>
      <c r="P30" s="743"/>
      <c r="Q30" s="744">
        <v>12</v>
      </c>
      <c r="R30" s="745"/>
      <c r="S30" s="745"/>
      <c r="T30" s="745"/>
      <c r="U30" s="745"/>
      <c r="V30" s="745">
        <v>12</v>
      </c>
      <c r="W30" s="745"/>
      <c r="X30" s="745"/>
      <c r="Y30" s="745"/>
      <c r="Z30" s="745"/>
      <c r="AA30" s="745" t="s">
        <v>551</v>
      </c>
      <c r="AB30" s="745"/>
      <c r="AC30" s="745"/>
      <c r="AD30" s="745"/>
      <c r="AE30" s="746"/>
      <c r="AF30" s="747" t="s">
        <v>112</v>
      </c>
      <c r="AG30" s="748"/>
      <c r="AH30" s="748"/>
      <c r="AI30" s="748"/>
      <c r="AJ30" s="749"/>
      <c r="AK30" s="815">
        <v>2</v>
      </c>
      <c r="AL30" s="816"/>
      <c r="AM30" s="816"/>
      <c r="AN30" s="816"/>
      <c r="AO30" s="816"/>
      <c r="AP30" s="816" t="s">
        <v>552</v>
      </c>
      <c r="AQ30" s="816"/>
      <c r="AR30" s="816"/>
      <c r="AS30" s="816"/>
      <c r="AT30" s="816"/>
      <c r="AU30" s="816" t="s">
        <v>552</v>
      </c>
      <c r="AV30" s="816"/>
      <c r="AW30" s="816"/>
      <c r="AX30" s="816"/>
      <c r="AY30" s="816"/>
      <c r="AZ30" s="817"/>
      <c r="BA30" s="817"/>
      <c r="BB30" s="817"/>
      <c r="BC30" s="817"/>
      <c r="BD30" s="817"/>
      <c r="BE30" s="813"/>
      <c r="BF30" s="813"/>
      <c r="BG30" s="813"/>
      <c r="BH30" s="813"/>
      <c r="BI30" s="814"/>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388</v>
      </c>
      <c r="C31" s="742"/>
      <c r="D31" s="742"/>
      <c r="E31" s="742"/>
      <c r="F31" s="742"/>
      <c r="G31" s="742"/>
      <c r="H31" s="742"/>
      <c r="I31" s="742"/>
      <c r="J31" s="742"/>
      <c r="K31" s="742"/>
      <c r="L31" s="742"/>
      <c r="M31" s="742"/>
      <c r="N31" s="742"/>
      <c r="O31" s="742"/>
      <c r="P31" s="743"/>
      <c r="Q31" s="744">
        <v>6</v>
      </c>
      <c r="R31" s="745"/>
      <c r="S31" s="745"/>
      <c r="T31" s="745"/>
      <c r="U31" s="745"/>
      <c r="V31" s="745">
        <v>6</v>
      </c>
      <c r="W31" s="745"/>
      <c r="X31" s="745"/>
      <c r="Y31" s="745"/>
      <c r="Z31" s="745"/>
      <c r="AA31" s="745">
        <v>0</v>
      </c>
      <c r="AB31" s="745"/>
      <c r="AC31" s="745"/>
      <c r="AD31" s="745"/>
      <c r="AE31" s="746"/>
      <c r="AF31" s="747">
        <v>0</v>
      </c>
      <c r="AG31" s="748"/>
      <c r="AH31" s="748"/>
      <c r="AI31" s="748"/>
      <c r="AJ31" s="749"/>
      <c r="AK31" s="815">
        <v>2</v>
      </c>
      <c r="AL31" s="816"/>
      <c r="AM31" s="816"/>
      <c r="AN31" s="816"/>
      <c r="AO31" s="816"/>
      <c r="AP31" s="816" t="s">
        <v>552</v>
      </c>
      <c r="AQ31" s="816"/>
      <c r="AR31" s="816"/>
      <c r="AS31" s="816"/>
      <c r="AT31" s="816"/>
      <c r="AU31" s="816" t="s">
        <v>552</v>
      </c>
      <c r="AV31" s="816"/>
      <c r="AW31" s="816"/>
      <c r="AX31" s="816"/>
      <c r="AY31" s="816"/>
      <c r="AZ31" s="817"/>
      <c r="BA31" s="817"/>
      <c r="BB31" s="817"/>
      <c r="BC31" s="817"/>
      <c r="BD31" s="817"/>
      <c r="BE31" s="813"/>
      <c r="BF31" s="813"/>
      <c r="BG31" s="813"/>
      <c r="BH31" s="813"/>
      <c r="BI31" s="814"/>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389</v>
      </c>
      <c r="C32" s="742"/>
      <c r="D32" s="742"/>
      <c r="E32" s="742"/>
      <c r="F32" s="742"/>
      <c r="G32" s="742"/>
      <c r="H32" s="742"/>
      <c r="I32" s="742"/>
      <c r="J32" s="742"/>
      <c r="K32" s="742"/>
      <c r="L32" s="742"/>
      <c r="M32" s="742"/>
      <c r="N32" s="742"/>
      <c r="O32" s="742"/>
      <c r="P32" s="743"/>
      <c r="Q32" s="744">
        <v>205</v>
      </c>
      <c r="R32" s="745"/>
      <c r="S32" s="745"/>
      <c r="T32" s="745"/>
      <c r="U32" s="745"/>
      <c r="V32" s="745">
        <v>203</v>
      </c>
      <c r="W32" s="745"/>
      <c r="X32" s="745"/>
      <c r="Y32" s="745"/>
      <c r="Z32" s="745"/>
      <c r="AA32" s="745">
        <v>2</v>
      </c>
      <c r="AB32" s="745"/>
      <c r="AC32" s="745"/>
      <c r="AD32" s="745"/>
      <c r="AE32" s="746"/>
      <c r="AF32" s="747">
        <v>2</v>
      </c>
      <c r="AG32" s="748"/>
      <c r="AH32" s="748"/>
      <c r="AI32" s="748"/>
      <c r="AJ32" s="749"/>
      <c r="AK32" s="815">
        <v>70</v>
      </c>
      <c r="AL32" s="816"/>
      <c r="AM32" s="816"/>
      <c r="AN32" s="816"/>
      <c r="AO32" s="816"/>
      <c r="AP32" s="816" t="s">
        <v>552</v>
      </c>
      <c r="AQ32" s="816"/>
      <c r="AR32" s="816"/>
      <c r="AS32" s="816"/>
      <c r="AT32" s="816"/>
      <c r="AU32" s="816" t="s">
        <v>552</v>
      </c>
      <c r="AV32" s="816"/>
      <c r="AW32" s="816"/>
      <c r="AX32" s="816"/>
      <c r="AY32" s="816"/>
      <c r="AZ32" s="817"/>
      <c r="BA32" s="817"/>
      <c r="BB32" s="817"/>
      <c r="BC32" s="817"/>
      <c r="BD32" s="817"/>
      <c r="BE32" s="813"/>
      <c r="BF32" s="813"/>
      <c r="BG32" s="813"/>
      <c r="BH32" s="813"/>
      <c r="BI32" s="814"/>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390</v>
      </c>
      <c r="C33" s="742"/>
      <c r="D33" s="742"/>
      <c r="E33" s="742"/>
      <c r="F33" s="742"/>
      <c r="G33" s="742"/>
      <c r="H33" s="742"/>
      <c r="I33" s="742"/>
      <c r="J33" s="742"/>
      <c r="K33" s="742"/>
      <c r="L33" s="742"/>
      <c r="M33" s="742"/>
      <c r="N33" s="742"/>
      <c r="O33" s="742"/>
      <c r="P33" s="743"/>
      <c r="Q33" s="744">
        <v>8</v>
      </c>
      <c r="R33" s="745"/>
      <c r="S33" s="745"/>
      <c r="T33" s="745"/>
      <c r="U33" s="745"/>
      <c r="V33" s="745">
        <v>8</v>
      </c>
      <c r="W33" s="745"/>
      <c r="X33" s="745"/>
      <c r="Y33" s="745"/>
      <c r="Z33" s="745"/>
      <c r="AA33" s="745">
        <v>0</v>
      </c>
      <c r="AB33" s="745"/>
      <c r="AC33" s="745"/>
      <c r="AD33" s="745"/>
      <c r="AE33" s="746"/>
      <c r="AF33" s="747">
        <v>0</v>
      </c>
      <c r="AG33" s="748"/>
      <c r="AH33" s="748"/>
      <c r="AI33" s="748"/>
      <c r="AJ33" s="749"/>
      <c r="AK33" s="815" t="s">
        <v>552</v>
      </c>
      <c r="AL33" s="816"/>
      <c r="AM33" s="816"/>
      <c r="AN33" s="816"/>
      <c r="AO33" s="816"/>
      <c r="AP33" s="816" t="s">
        <v>552</v>
      </c>
      <c r="AQ33" s="816"/>
      <c r="AR33" s="816"/>
      <c r="AS33" s="816"/>
      <c r="AT33" s="816"/>
      <c r="AU33" s="816" t="s">
        <v>552</v>
      </c>
      <c r="AV33" s="816"/>
      <c r="AW33" s="816"/>
      <c r="AX33" s="816"/>
      <c r="AY33" s="816"/>
      <c r="AZ33" s="817"/>
      <c r="BA33" s="817"/>
      <c r="BB33" s="817"/>
      <c r="BC33" s="817"/>
      <c r="BD33" s="817"/>
      <c r="BE33" s="813"/>
      <c r="BF33" s="813"/>
      <c r="BG33" s="813"/>
      <c r="BH33" s="813"/>
      <c r="BI33" s="814"/>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391</v>
      </c>
      <c r="C34" s="742"/>
      <c r="D34" s="742"/>
      <c r="E34" s="742"/>
      <c r="F34" s="742"/>
      <c r="G34" s="742"/>
      <c r="H34" s="742"/>
      <c r="I34" s="742"/>
      <c r="J34" s="742"/>
      <c r="K34" s="742"/>
      <c r="L34" s="742"/>
      <c r="M34" s="742"/>
      <c r="N34" s="742"/>
      <c r="O34" s="742"/>
      <c r="P34" s="743"/>
      <c r="Q34" s="744">
        <v>26</v>
      </c>
      <c r="R34" s="745"/>
      <c r="S34" s="745"/>
      <c r="T34" s="745"/>
      <c r="U34" s="745"/>
      <c r="V34" s="745">
        <v>12</v>
      </c>
      <c r="W34" s="745"/>
      <c r="X34" s="745"/>
      <c r="Y34" s="745"/>
      <c r="Z34" s="745"/>
      <c r="AA34" s="745">
        <v>14</v>
      </c>
      <c r="AB34" s="745"/>
      <c r="AC34" s="745"/>
      <c r="AD34" s="745"/>
      <c r="AE34" s="746"/>
      <c r="AF34" s="747">
        <v>14</v>
      </c>
      <c r="AG34" s="748"/>
      <c r="AH34" s="748"/>
      <c r="AI34" s="748"/>
      <c r="AJ34" s="749"/>
      <c r="AK34" s="815" t="s">
        <v>552</v>
      </c>
      <c r="AL34" s="816"/>
      <c r="AM34" s="816"/>
      <c r="AN34" s="816"/>
      <c r="AO34" s="816"/>
      <c r="AP34" s="816">
        <v>58</v>
      </c>
      <c r="AQ34" s="816"/>
      <c r="AR34" s="816"/>
      <c r="AS34" s="816"/>
      <c r="AT34" s="816"/>
      <c r="AU34" s="816" t="s">
        <v>552</v>
      </c>
      <c r="AV34" s="816"/>
      <c r="AW34" s="816"/>
      <c r="AX34" s="816"/>
      <c r="AY34" s="816"/>
      <c r="AZ34" s="816" t="s">
        <v>552</v>
      </c>
      <c r="BA34" s="816"/>
      <c r="BB34" s="816"/>
      <c r="BC34" s="816"/>
      <c r="BD34" s="816"/>
      <c r="BE34" s="813" t="s">
        <v>392</v>
      </c>
      <c r="BF34" s="813"/>
      <c r="BG34" s="813"/>
      <c r="BH34" s="813"/>
      <c r="BI34" s="814"/>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393</v>
      </c>
      <c r="C35" s="742"/>
      <c r="D35" s="742"/>
      <c r="E35" s="742"/>
      <c r="F35" s="742"/>
      <c r="G35" s="742"/>
      <c r="H35" s="742"/>
      <c r="I35" s="742"/>
      <c r="J35" s="742"/>
      <c r="K35" s="742"/>
      <c r="L35" s="742"/>
      <c r="M35" s="742"/>
      <c r="N35" s="742"/>
      <c r="O35" s="742"/>
      <c r="P35" s="743"/>
      <c r="Q35" s="744">
        <v>149</v>
      </c>
      <c r="R35" s="745"/>
      <c r="S35" s="745"/>
      <c r="T35" s="745"/>
      <c r="U35" s="745"/>
      <c r="V35" s="745">
        <v>141</v>
      </c>
      <c r="W35" s="745"/>
      <c r="X35" s="745"/>
      <c r="Y35" s="745"/>
      <c r="Z35" s="745"/>
      <c r="AA35" s="745">
        <v>8</v>
      </c>
      <c r="AB35" s="745"/>
      <c r="AC35" s="745"/>
      <c r="AD35" s="745"/>
      <c r="AE35" s="746"/>
      <c r="AF35" s="747">
        <v>8</v>
      </c>
      <c r="AG35" s="748"/>
      <c r="AH35" s="748"/>
      <c r="AI35" s="748"/>
      <c r="AJ35" s="749"/>
      <c r="AK35" s="815">
        <v>59</v>
      </c>
      <c r="AL35" s="816"/>
      <c r="AM35" s="816"/>
      <c r="AN35" s="816"/>
      <c r="AO35" s="816"/>
      <c r="AP35" s="816">
        <v>331</v>
      </c>
      <c r="AQ35" s="816"/>
      <c r="AR35" s="816"/>
      <c r="AS35" s="816"/>
      <c r="AT35" s="816"/>
      <c r="AU35" s="816">
        <v>229</v>
      </c>
      <c r="AV35" s="816"/>
      <c r="AW35" s="816"/>
      <c r="AX35" s="816"/>
      <c r="AY35" s="816"/>
      <c r="AZ35" s="816" t="s">
        <v>552</v>
      </c>
      <c r="BA35" s="816"/>
      <c r="BB35" s="816"/>
      <c r="BC35" s="816"/>
      <c r="BD35" s="816"/>
      <c r="BE35" s="813" t="s">
        <v>392</v>
      </c>
      <c r="BF35" s="813"/>
      <c r="BG35" s="813"/>
      <c r="BH35" s="813"/>
      <c r="BI35" s="814"/>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394</v>
      </c>
      <c r="C36" s="742"/>
      <c r="D36" s="742"/>
      <c r="E36" s="742"/>
      <c r="F36" s="742"/>
      <c r="G36" s="742"/>
      <c r="H36" s="742"/>
      <c r="I36" s="742"/>
      <c r="J36" s="742"/>
      <c r="K36" s="742"/>
      <c r="L36" s="742"/>
      <c r="M36" s="742"/>
      <c r="N36" s="742"/>
      <c r="O36" s="742"/>
      <c r="P36" s="743"/>
      <c r="Q36" s="744">
        <v>71</v>
      </c>
      <c r="R36" s="745"/>
      <c r="S36" s="745"/>
      <c r="T36" s="745"/>
      <c r="U36" s="745"/>
      <c r="V36" s="745">
        <v>55</v>
      </c>
      <c r="W36" s="745"/>
      <c r="X36" s="745"/>
      <c r="Y36" s="745"/>
      <c r="Z36" s="745"/>
      <c r="AA36" s="745">
        <v>16</v>
      </c>
      <c r="AB36" s="745"/>
      <c r="AC36" s="745"/>
      <c r="AD36" s="745"/>
      <c r="AE36" s="746"/>
      <c r="AF36" s="747">
        <v>16</v>
      </c>
      <c r="AG36" s="748"/>
      <c r="AH36" s="748"/>
      <c r="AI36" s="748"/>
      <c r="AJ36" s="749"/>
      <c r="AK36" s="815" t="s">
        <v>552</v>
      </c>
      <c r="AL36" s="816"/>
      <c r="AM36" s="816"/>
      <c r="AN36" s="816"/>
      <c r="AO36" s="816"/>
      <c r="AP36" s="816">
        <v>1</v>
      </c>
      <c r="AQ36" s="816"/>
      <c r="AR36" s="816"/>
      <c r="AS36" s="816"/>
      <c r="AT36" s="816"/>
      <c r="AU36" s="816" t="s">
        <v>552</v>
      </c>
      <c r="AV36" s="816"/>
      <c r="AW36" s="816"/>
      <c r="AX36" s="816"/>
      <c r="AY36" s="816"/>
      <c r="AZ36" s="816" t="s">
        <v>552</v>
      </c>
      <c r="BA36" s="816"/>
      <c r="BB36" s="816"/>
      <c r="BC36" s="816"/>
      <c r="BD36" s="816"/>
      <c r="BE36" s="813" t="s">
        <v>392</v>
      </c>
      <c r="BF36" s="813"/>
      <c r="BG36" s="813"/>
      <c r="BH36" s="813"/>
      <c r="BI36" s="81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395</v>
      </c>
      <c r="C37" s="742"/>
      <c r="D37" s="742"/>
      <c r="E37" s="742"/>
      <c r="F37" s="742"/>
      <c r="G37" s="742"/>
      <c r="H37" s="742"/>
      <c r="I37" s="742"/>
      <c r="J37" s="742"/>
      <c r="K37" s="742"/>
      <c r="L37" s="742"/>
      <c r="M37" s="742"/>
      <c r="N37" s="742"/>
      <c r="O37" s="742"/>
      <c r="P37" s="743"/>
      <c r="Q37" s="744">
        <v>175</v>
      </c>
      <c r="R37" s="745"/>
      <c r="S37" s="745"/>
      <c r="T37" s="745"/>
      <c r="U37" s="745"/>
      <c r="V37" s="745">
        <v>169</v>
      </c>
      <c r="W37" s="745"/>
      <c r="X37" s="745"/>
      <c r="Y37" s="745"/>
      <c r="Z37" s="745"/>
      <c r="AA37" s="745">
        <v>6</v>
      </c>
      <c r="AB37" s="745"/>
      <c r="AC37" s="745"/>
      <c r="AD37" s="745"/>
      <c r="AE37" s="746"/>
      <c r="AF37" s="747">
        <v>6</v>
      </c>
      <c r="AG37" s="748"/>
      <c r="AH37" s="748"/>
      <c r="AI37" s="748"/>
      <c r="AJ37" s="749"/>
      <c r="AK37" s="815">
        <v>120</v>
      </c>
      <c r="AL37" s="816"/>
      <c r="AM37" s="816"/>
      <c r="AN37" s="816"/>
      <c r="AO37" s="816"/>
      <c r="AP37" s="816">
        <v>1222</v>
      </c>
      <c r="AQ37" s="816"/>
      <c r="AR37" s="816"/>
      <c r="AS37" s="816"/>
      <c r="AT37" s="816"/>
      <c r="AU37" s="816">
        <v>1092</v>
      </c>
      <c r="AV37" s="816"/>
      <c r="AW37" s="816"/>
      <c r="AX37" s="816"/>
      <c r="AY37" s="816"/>
      <c r="AZ37" s="816" t="s">
        <v>552</v>
      </c>
      <c r="BA37" s="816"/>
      <c r="BB37" s="816"/>
      <c r="BC37" s="816"/>
      <c r="BD37" s="816"/>
      <c r="BE37" s="813" t="s">
        <v>392</v>
      </c>
      <c r="BF37" s="813"/>
      <c r="BG37" s="813"/>
      <c r="BH37" s="813"/>
      <c r="BI37" s="81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396</v>
      </c>
      <c r="C38" s="742"/>
      <c r="D38" s="742"/>
      <c r="E38" s="742"/>
      <c r="F38" s="742"/>
      <c r="G38" s="742"/>
      <c r="H38" s="742"/>
      <c r="I38" s="742"/>
      <c r="J38" s="742"/>
      <c r="K38" s="742"/>
      <c r="L38" s="742"/>
      <c r="M38" s="742"/>
      <c r="N38" s="742"/>
      <c r="O38" s="742"/>
      <c r="P38" s="743"/>
      <c r="Q38" s="744">
        <v>189</v>
      </c>
      <c r="R38" s="745"/>
      <c r="S38" s="745"/>
      <c r="T38" s="745"/>
      <c r="U38" s="745"/>
      <c r="V38" s="745">
        <v>183</v>
      </c>
      <c r="W38" s="745"/>
      <c r="X38" s="745"/>
      <c r="Y38" s="745"/>
      <c r="Z38" s="745"/>
      <c r="AA38" s="745">
        <v>6</v>
      </c>
      <c r="AB38" s="745"/>
      <c r="AC38" s="745"/>
      <c r="AD38" s="745"/>
      <c r="AE38" s="746"/>
      <c r="AF38" s="747">
        <v>6</v>
      </c>
      <c r="AG38" s="748"/>
      <c r="AH38" s="748"/>
      <c r="AI38" s="748"/>
      <c r="AJ38" s="749"/>
      <c r="AK38" s="815">
        <v>7</v>
      </c>
      <c r="AL38" s="816"/>
      <c r="AM38" s="816"/>
      <c r="AN38" s="816"/>
      <c r="AO38" s="816"/>
      <c r="AP38" s="816">
        <v>430</v>
      </c>
      <c r="AQ38" s="816"/>
      <c r="AR38" s="816"/>
      <c r="AS38" s="816"/>
      <c r="AT38" s="816"/>
      <c r="AU38" s="816">
        <v>46</v>
      </c>
      <c r="AV38" s="816"/>
      <c r="AW38" s="816"/>
      <c r="AX38" s="816"/>
      <c r="AY38" s="816"/>
      <c r="AZ38" s="816" t="s">
        <v>552</v>
      </c>
      <c r="BA38" s="816"/>
      <c r="BB38" s="816"/>
      <c r="BC38" s="816"/>
      <c r="BD38" s="816"/>
      <c r="BE38" s="813" t="s">
        <v>392</v>
      </c>
      <c r="BF38" s="813"/>
      <c r="BG38" s="813"/>
      <c r="BH38" s="813"/>
      <c r="BI38" s="81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397</v>
      </c>
      <c r="C39" s="742"/>
      <c r="D39" s="742"/>
      <c r="E39" s="742"/>
      <c r="F39" s="742"/>
      <c r="G39" s="742"/>
      <c r="H39" s="742"/>
      <c r="I39" s="742"/>
      <c r="J39" s="742"/>
      <c r="K39" s="742"/>
      <c r="L39" s="742"/>
      <c r="M39" s="742"/>
      <c r="N39" s="742"/>
      <c r="O39" s="742"/>
      <c r="P39" s="743"/>
      <c r="Q39" s="744">
        <v>23</v>
      </c>
      <c r="R39" s="745"/>
      <c r="S39" s="745"/>
      <c r="T39" s="745"/>
      <c r="U39" s="745"/>
      <c r="V39" s="745">
        <v>16</v>
      </c>
      <c r="W39" s="745"/>
      <c r="X39" s="745"/>
      <c r="Y39" s="745"/>
      <c r="Z39" s="745"/>
      <c r="AA39" s="745">
        <v>7</v>
      </c>
      <c r="AB39" s="745"/>
      <c r="AC39" s="745"/>
      <c r="AD39" s="745"/>
      <c r="AE39" s="746"/>
      <c r="AF39" s="747">
        <v>7</v>
      </c>
      <c r="AG39" s="748"/>
      <c r="AH39" s="748"/>
      <c r="AI39" s="748"/>
      <c r="AJ39" s="749"/>
      <c r="AK39" s="815" t="s">
        <v>552</v>
      </c>
      <c r="AL39" s="816"/>
      <c r="AM39" s="816"/>
      <c r="AN39" s="816"/>
      <c r="AO39" s="816"/>
      <c r="AP39" s="816">
        <v>35</v>
      </c>
      <c r="AQ39" s="816"/>
      <c r="AR39" s="816"/>
      <c r="AS39" s="816"/>
      <c r="AT39" s="816"/>
      <c r="AU39" s="816" t="s">
        <v>552</v>
      </c>
      <c r="AV39" s="816"/>
      <c r="AW39" s="816"/>
      <c r="AX39" s="816"/>
      <c r="AY39" s="816"/>
      <c r="AZ39" s="816" t="s">
        <v>552</v>
      </c>
      <c r="BA39" s="816"/>
      <c r="BB39" s="816"/>
      <c r="BC39" s="816"/>
      <c r="BD39" s="816"/>
      <c r="BE39" s="813" t="s">
        <v>392</v>
      </c>
      <c r="BF39" s="813"/>
      <c r="BG39" s="813"/>
      <c r="BH39" s="813"/>
      <c r="BI39" s="81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398</v>
      </c>
      <c r="C40" s="742"/>
      <c r="D40" s="742"/>
      <c r="E40" s="742"/>
      <c r="F40" s="742"/>
      <c r="G40" s="742"/>
      <c r="H40" s="742"/>
      <c r="I40" s="742"/>
      <c r="J40" s="742"/>
      <c r="K40" s="742"/>
      <c r="L40" s="742"/>
      <c r="M40" s="742"/>
      <c r="N40" s="742"/>
      <c r="O40" s="742"/>
      <c r="P40" s="743"/>
      <c r="Q40" s="744">
        <v>71</v>
      </c>
      <c r="R40" s="745"/>
      <c r="S40" s="745"/>
      <c r="T40" s="745"/>
      <c r="U40" s="745"/>
      <c r="V40" s="745">
        <v>64</v>
      </c>
      <c r="W40" s="745"/>
      <c r="X40" s="745"/>
      <c r="Y40" s="745"/>
      <c r="Z40" s="745"/>
      <c r="AA40" s="745">
        <v>7</v>
      </c>
      <c r="AB40" s="745"/>
      <c r="AC40" s="745"/>
      <c r="AD40" s="745"/>
      <c r="AE40" s="746"/>
      <c r="AF40" s="747">
        <v>7</v>
      </c>
      <c r="AG40" s="748"/>
      <c r="AH40" s="748"/>
      <c r="AI40" s="748"/>
      <c r="AJ40" s="749"/>
      <c r="AK40" s="815">
        <v>43</v>
      </c>
      <c r="AL40" s="816"/>
      <c r="AM40" s="816"/>
      <c r="AN40" s="816"/>
      <c r="AO40" s="816"/>
      <c r="AP40" s="816">
        <v>398</v>
      </c>
      <c r="AQ40" s="816"/>
      <c r="AR40" s="816"/>
      <c r="AS40" s="816"/>
      <c r="AT40" s="816"/>
      <c r="AU40" s="816">
        <v>342</v>
      </c>
      <c r="AV40" s="816"/>
      <c r="AW40" s="816"/>
      <c r="AX40" s="816"/>
      <c r="AY40" s="816"/>
      <c r="AZ40" s="816" t="s">
        <v>552</v>
      </c>
      <c r="BA40" s="816"/>
      <c r="BB40" s="816"/>
      <c r="BC40" s="816"/>
      <c r="BD40" s="816"/>
      <c r="BE40" s="813" t="s">
        <v>392</v>
      </c>
      <c r="BF40" s="813"/>
      <c r="BG40" s="813"/>
      <c r="BH40" s="813"/>
      <c r="BI40" s="81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t="s">
        <v>399</v>
      </c>
      <c r="C41" s="742"/>
      <c r="D41" s="742"/>
      <c r="E41" s="742"/>
      <c r="F41" s="742"/>
      <c r="G41" s="742"/>
      <c r="H41" s="742"/>
      <c r="I41" s="742"/>
      <c r="J41" s="742"/>
      <c r="K41" s="742"/>
      <c r="L41" s="742"/>
      <c r="M41" s="742"/>
      <c r="N41" s="742"/>
      <c r="O41" s="742"/>
      <c r="P41" s="743"/>
      <c r="Q41" s="744">
        <v>171</v>
      </c>
      <c r="R41" s="745"/>
      <c r="S41" s="745"/>
      <c r="T41" s="745"/>
      <c r="U41" s="745"/>
      <c r="V41" s="745">
        <v>164</v>
      </c>
      <c r="W41" s="745"/>
      <c r="X41" s="745"/>
      <c r="Y41" s="745"/>
      <c r="Z41" s="745"/>
      <c r="AA41" s="745">
        <v>7</v>
      </c>
      <c r="AB41" s="745"/>
      <c r="AC41" s="745"/>
      <c r="AD41" s="745"/>
      <c r="AE41" s="746"/>
      <c r="AF41" s="747">
        <v>7</v>
      </c>
      <c r="AG41" s="748"/>
      <c r="AH41" s="748"/>
      <c r="AI41" s="748"/>
      <c r="AJ41" s="749"/>
      <c r="AK41" s="815">
        <v>141</v>
      </c>
      <c r="AL41" s="816"/>
      <c r="AM41" s="816"/>
      <c r="AN41" s="816"/>
      <c r="AO41" s="816"/>
      <c r="AP41" s="816">
        <v>975</v>
      </c>
      <c r="AQ41" s="816"/>
      <c r="AR41" s="816"/>
      <c r="AS41" s="816"/>
      <c r="AT41" s="816"/>
      <c r="AU41" s="816">
        <v>884</v>
      </c>
      <c r="AV41" s="816"/>
      <c r="AW41" s="816"/>
      <c r="AX41" s="816"/>
      <c r="AY41" s="816"/>
      <c r="AZ41" s="816" t="s">
        <v>552</v>
      </c>
      <c r="BA41" s="816"/>
      <c r="BB41" s="816"/>
      <c r="BC41" s="816"/>
      <c r="BD41" s="816"/>
      <c r="BE41" s="813" t="s">
        <v>392</v>
      </c>
      <c r="BF41" s="813"/>
      <c r="BG41" s="813"/>
      <c r="BH41" s="813"/>
      <c r="BI41" s="81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t="s">
        <v>400</v>
      </c>
      <c r="C42" s="742"/>
      <c r="D42" s="742"/>
      <c r="E42" s="742"/>
      <c r="F42" s="742"/>
      <c r="G42" s="742"/>
      <c r="H42" s="742"/>
      <c r="I42" s="742"/>
      <c r="J42" s="742"/>
      <c r="K42" s="742"/>
      <c r="L42" s="742"/>
      <c r="M42" s="742"/>
      <c r="N42" s="742"/>
      <c r="O42" s="742"/>
      <c r="P42" s="743"/>
      <c r="Q42" s="744">
        <v>340</v>
      </c>
      <c r="R42" s="745"/>
      <c r="S42" s="745"/>
      <c r="T42" s="745"/>
      <c r="U42" s="745"/>
      <c r="V42" s="745">
        <v>309</v>
      </c>
      <c r="W42" s="745"/>
      <c r="X42" s="745"/>
      <c r="Y42" s="745"/>
      <c r="Z42" s="745"/>
      <c r="AA42" s="745">
        <v>31</v>
      </c>
      <c r="AB42" s="745"/>
      <c r="AC42" s="745"/>
      <c r="AD42" s="745"/>
      <c r="AE42" s="746"/>
      <c r="AF42" s="747">
        <v>26</v>
      </c>
      <c r="AG42" s="748"/>
      <c r="AH42" s="748"/>
      <c r="AI42" s="748"/>
      <c r="AJ42" s="749"/>
      <c r="AK42" s="815">
        <v>55</v>
      </c>
      <c r="AL42" s="816"/>
      <c r="AM42" s="816"/>
      <c r="AN42" s="816"/>
      <c r="AO42" s="816"/>
      <c r="AP42" s="816">
        <v>1245</v>
      </c>
      <c r="AQ42" s="816"/>
      <c r="AR42" s="816"/>
      <c r="AS42" s="816"/>
      <c r="AT42" s="816"/>
      <c r="AU42" s="816">
        <v>820</v>
      </c>
      <c r="AV42" s="816"/>
      <c r="AW42" s="816"/>
      <c r="AX42" s="816"/>
      <c r="AY42" s="816"/>
      <c r="AZ42" s="816" t="s">
        <v>552</v>
      </c>
      <c r="BA42" s="816"/>
      <c r="BB42" s="816"/>
      <c r="BC42" s="816"/>
      <c r="BD42" s="816"/>
      <c r="BE42" s="813" t="s">
        <v>392</v>
      </c>
      <c r="BF42" s="813"/>
      <c r="BG42" s="813"/>
      <c r="BH42" s="813"/>
      <c r="BI42" s="81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t="s">
        <v>401</v>
      </c>
      <c r="C43" s="742"/>
      <c r="D43" s="742"/>
      <c r="E43" s="742"/>
      <c r="F43" s="742"/>
      <c r="G43" s="742"/>
      <c r="H43" s="742"/>
      <c r="I43" s="742"/>
      <c r="J43" s="742"/>
      <c r="K43" s="742"/>
      <c r="L43" s="742"/>
      <c r="M43" s="742"/>
      <c r="N43" s="742"/>
      <c r="O43" s="742"/>
      <c r="P43" s="743"/>
      <c r="Q43" s="744">
        <v>465</v>
      </c>
      <c r="R43" s="745"/>
      <c r="S43" s="745"/>
      <c r="T43" s="745"/>
      <c r="U43" s="745"/>
      <c r="V43" s="745">
        <v>448</v>
      </c>
      <c r="W43" s="745"/>
      <c r="X43" s="745"/>
      <c r="Y43" s="745"/>
      <c r="Z43" s="745"/>
      <c r="AA43" s="745">
        <v>17</v>
      </c>
      <c r="AB43" s="745"/>
      <c r="AC43" s="745"/>
      <c r="AD43" s="745"/>
      <c r="AE43" s="746"/>
      <c r="AF43" s="747">
        <v>15</v>
      </c>
      <c r="AG43" s="748"/>
      <c r="AH43" s="748"/>
      <c r="AI43" s="748"/>
      <c r="AJ43" s="749"/>
      <c r="AK43" s="815">
        <v>209</v>
      </c>
      <c r="AL43" s="816"/>
      <c r="AM43" s="816"/>
      <c r="AN43" s="816"/>
      <c r="AO43" s="816"/>
      <c r="AP43" s="816">
        <v>2733</v>
      </c>
      <c r="AQ43" s="816"/>
      <c r="AR43" s="816"/>
      <c r="AS43" s="816"/>
      <c r="AT43" s="816"/>
      <c r="AU43" s="816">
        <v>1741</v>
      </c>
      <c r="AV43" s="816"/>
      <c r="AW43" s="816"/>
      <c r="AX43" s="816"/>
      <c r="AY43" s="816"/>
      <c r="AZ43" s="816" t="s">
        <v>552</v>
      </c>
      <c r="BA43" s="816"/>
      <c r="BB43" s="816"/>
      <c r="BC43" s="816"/>
      <c r="BD43" s="816"/>
      <c r="BE43" s="813" t="s">
        <v>392</v>
      </c>
      <c r="BF43" s="813"/>
      <c r="BG43" s="813"/>
      <c r="BH43" s="813"/>
      <c r="BI43" s="81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t="s">
        <v>402</v>
      </c>
      <c r="C44" s="742"/>
      <c r="D44" s="742"/>
      <c r="E44" s="742"/>
      <c r="F44" s="742"/>
      <c r="G44" s="742"/>
      <c r="H44" s="742"/>
      <c r="I44" s="742"/>
      <c r="J44" s="742"/>
      <c r="K44" s="742"/>
      <c r="L44" s="742"/>
      <c r="M44" s="742"/>
      <c r="N44" s="742"/>
      <c r="O44" s="742"/>
      <c r="P44" s="743"/>
      <c r="Q44" s="744">
        <v>17</v>
      </c>
      <c r="R44" s="745"/>
      <c r="S44" s="745"/>
      <c r="T44" s="745"/>
      <c r="U44" s="745"/>
      <c r="V44" s="745">
        <v>16</v>
      </c>
      <c r="W44" s="745"/>
      <c r="X44" s="745"/>
      <c r="Y44" s="745"/>
      <c r="Z44" s="745"/>
      <c r="AA44" s="745">
        <v>1</v>
      </c>
      <c r="AB44" s="745"/>
      <c r="AC44" s="745"/>
      <c r="AD44" s="745"/>
      <c r="AE44" s="746"/>
      <c r="AF44" s="747">
        <v>12</v>
      </c>
      <c r="AG44" s="748"/>
      <c r="AH44" s="748"/>
      <c r="AI44" s="748"/>
      <c r="AJ44" s="749"/>
      <c r="AK44" s="815">
        <v>11</v>
      </c>
      <c r="AL44" s="816"/>
      <c r="AM44" s="816"/>
      <c r="AN44" s="816"/>
      <c r="AO44" s="816"/>
      <c r="AP44" s="816">
        <v>3</v>
      </c>
      <c r="AQ44" s="816"/>
      <c r="AR44" s="816"/>
      <c r="AS44" s="816"/>
      <c r="AT44" s="816"/>
      <c r="AU44" s="816" t="s">
        <v>552</v>
      </c>
      <c r="AV44" s="816"/>
      <c r="AW44" s="816"/>
      <c r="AX44" s="816"/>
      <c r="AY44" s="816"/>
      <c r="AZ44" s="816" t="s">
        <v>552</v>
      </c>
      <c r="BA44" s="816"/>
      <c r="BB44" s="816"/>
      <c r="BC44" s="816"/>
      <c r="BD44" s="816"/>
      <c r="BE44" s="818" t="s">
        <v>553</v>
      </c>
      <c r="BF44" s="819"/>
      <c r="BG44" s="819"/>
      <c r="BH44" s="819"/>
      <c r="BI44" s="820"/>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t="s">
        <v>403</v>
      </c>
      <c r="C45" s="742"/>
      <c r="D45" s="742"/>
      <c r="E45" s="742"/>
      <c r="F45" s="742"/>
      <c r="G45" s="742"/>
      <c r="H45" s="742"/>
      <c r="I45" s="742"/>
      <c r="J45" s="742"/>
      <c r="K45" s="742"/>
      <c r="L45" s="742"/>
      <c r="M45" s="742"/>
      <c r="N45" s="742"/>
      <c r="O45" s="742"/>
      <c r="P45" s="743"/>
      <c r="Q45" s="744">
        <v>87</v>
      </c>
      <c r="R45" s="745"/>
      <c r="S45" s="745"/>
      <c r="T45" s="745"/>
      <c r="U45" s="745"/>
      <c r="V45" s="745">
        <v>53</v>
      </c>
      <c r="W45" s="745"/>
      <c r="X45" s="745"/>
      <c r="Y45" s="745"/>
      <c r="Z45" s="745"/>
      <c r="AA45" s="745">
        <v>34</v>
      </c>
      <c r="AB45" s="745"/>
      <c r="AC45" s="745"/>
      <c r="AD45" s="745"/>
      <c r="AE45" s="746"/>
      <c r="AF45" s="747" t="s">
        <v>112</v>
      </c>
      <c r="AG45" s="748"/>
      <c r="AH45" s="748"/>
      <c r="AI45" s="748"/>
      <c r="AJ45" s="749"/>
      <c r="AK45" s="815">
        <v>46</v>
      </c>
      <c r="AL45" s="816"/>
      <c r="AM45" s="816"/>
      <c r="AN45" s="816"/>
      <c r="AO45" s="816"/>
      <c r="AP45" s="816">
        <v>126</v>
      </c>
      <c r="AQ45" s="816"/>
      <c r="AR45" s="816"/>
      <c r="AS45" s="816"/>
      <c r="AT45" s="816"/>
      <c r="AU45" s="816">
        <v>2</v>
      </c>
      <c r="AV45" s="816"/>
      <c r="AW45" s="816"/>
      <c r="AX45" s="816"/>
      <c r="AY45" s="816"/>
      <c r="AZ45" s="816" t="s">
        <v>552</v>
      </c>
      <c r="BA45" s="816"/>
      <c r="BB45" s="816"/>
      <c r="BC45" s="816"/>
      <c r="BD45" s="816"/>
      <c r="BE45" s="818" t="s">
        <v>553</v>
      </c>
      <c r="BF45" s="819"/>
      <c r="BG45" s="819"/>
      <c r="BH45" s="819"/>
      <c r="BI45" s="820"/>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5"/>
      <c r="AL46" s="816"/>
      <c r="AM46" s="816"/>
      <c r="AN46" s="816"/>
      <c r="AO46" s="816"/>
      <c r="AP46" s="816"/>
      <c r="AQ46" s="816"/>
      <c r="AR46" s="816"/>
      <c r="AS46" s="816"/>
      <c r="AT46" s="816"/>
      <c r="AU46" s="816"/>
      <c r="AV46" s="816"/>
      <c r="AW46" s="816"/>
      <c r="AX46" s="816"/>
      <c r="AY46" s="816"/>
      <c r="AZ46" s="817"/>
      <c r="BA46" s="817"/>
      <c r="BB46" s="817"/>
      <c r="BC46" s="817"/>
      <c r="BD46" s="817"/>
      <c r="BE46" s="813"/>
      <c r="BF46" s="813"/>
      <c r="BG46" s="813"/>
      <c r="BH46" s="813"/>
      <c r="BI46" s="81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5"/>
      <c r="AL47" s="816"/>
      <c r="AM47" s="816"/>
      <c r="AN47" s="816"/>
      <c r="AO47" s="816"/>
      <c r="AP47" s="816"/>
      <c r="AQ47" s="816"/>
      <c r="AR47" s="816"/>
      <c r="AS47" s="816"/>
      <c r="AT47" s="816"/>
      <c r="AU47" s="816"/>
      <c r="AV47" s="816"/>
      <c r="AW47" s="816"/>
      <c r="AX47" s="816"/>
      <c r="AY47" s="816"/>
      <c r="AZ47" s="817"/>
      <c r="BA47" s="817"/>
      <c r="BB47" s="817"/>
      <c r="BC47" s="817"/>
      <c r="BD47" s="817"/>
      <c r="BE47" s="813"/>
      <c r="BF47" s="813"/>
      <c r="BG47" s="813"/>
      <c r="BH47" s="813"/>
      <c r="BI47" s="81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5"/>
      <c r="AL48" s="816"/>
      <c r="AM48" s="816"/>
      <c r="AN48" s="816"/>
      <c r="AO48" s="816"/>
      <c r="AP48" s="816"/>
      <c r="AQ48" s="816"/>
      <c r="AR48" s="816"/>
      <c r="AS48" s="816"/>
      <c r="AT48" s="816"/>
      <c r="AU48" s="816"/>
      <c r="AV48" s="816"/>
      <c r="AW48" s="816"/>
      <c r="AX48" s="816"/>
      <c r="AY48" s="816"/>
      <c r="AZ48" s="817"/>
      <c r="BA48" s="817"/>
      <c r="BB48" s="817"/>
      <c r="BC48" s="817"/>
      <c r="BD48" s="817"/>
      <c r="BE48" s="813"/>
      <c r="BF48" s="813"/>
      <c r="BG48" s="813"/>
      <c r="BH48" s="813"/>
      <c r="BI48" s="81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5"/>
      <c r="AL49" s="816"/>
      <c r="AM49" s="816"/>
      <c r="AN49" s="816"/>
      <c r="AO49" s="816"/>
      <c r="AP49" s="816"/>
      <c r="AQ49" s="816"/>
      <c r="AR49" s="816"/>
      <c r="AS49" s="816"/>
      <c r="AT49" s="816"/>
      <c r="AU49" s="816"/>
      <c r="AV49" s="816"/>
      <c r="AW49" s="816"/>
      <c r="AX49" s="816"/>
      <c r="AY49" s="816"/>
      <c r="AZ49" s="817"/>
      <c r="BA49" s="817"/>
      <c r="BB49" s="817"/>
      <c r="BC49" s="817"/>
      <c r="BD49" s="817"/>
      <c r="BE49" s="813"/>
      <c r="BF49" s="813"/>
      <c r="BG49" s="813"/>
      <c r="BH49" s="813"/>
      <c r="BI49" s="81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1"/>
      <c r="R50" s="822"/>
      <c r="S50" s="822"/>
      <c r="T50" s="822"/>
      <c r="U50" s="822"/>
      <c r="V50" s="822"/>
      <c r="W50" s="822"/>
      <c r="X50" s="822"/>
      <c r="Y50" s="822"/>
      <c r="Z50" s="822"/>
      <c r="AA50" s="822"/>
      <c r="AB50" s="822"/>
      <c r="AC50" s="822"/>
      <c r="AD50" s="822"/>
      <c r="AE50" s="823"/>
      <c r="AF50" s="747"/>
      <c r="AG50" s="748"/>
      <c r="AH50" s="748"/>
      <c r="AI50" s="748"/>
      <c r="AJ50" s="749"/>
      <c r="AK50" s="824"/>
      <c r="AL50" s="822"/>
      <c r="AM50" s="822"/>
      <c r="AN50" s="822"/>
      <c r="AO50" s="822"/>
      <c r="AP50" s="822"/>
      <c r="AQ50" s="822"/>
      <c r="AR50" s="822"/>
      <c r="AS50" s="822"/>
      <c r="AT50" s="822"/>
      <c r="AU50" s="822"/>
      <c r="AV50" s="822"/>
      <c r="AW50" s="822"/>
      <c r="AX50" s="822"/>
      <c r="AY50" s="822"/>
      <c r="AZ50" s="825"/>
      <c r="BA50" s="825"/>
      <c r="BB50" s="825"/>
      <c r="BC50" s="825"/>
      <c r="BD50" s="825"/>
      <c r="BE50" s="813"/>
      <c r="BF50" s="813"/>
      <c r="BG50" s="813"/>
      <c r="BH50" s="813"/>
      <c r="BI50" s="81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1"/>
      <c r="R51" s="822"/>
      <c r="S51" s="822"/>
      <c r="T51" s="822"/>
      <c r="U51" s="822"/>
      <c r="V51" s="822"/>
      <c r="W51" s="822"/>
      <c r="X51" s="822"/>
      <c r="Y51" s="822"/>
      <c r="Z51" s="822"/>
      <c r="AA51" s="822"/>
      <c r="AB51" s="822"/>
      <c r="AC51" s="822"/>
      <c r="AD51" s="822"/>
      <c r="AE51" s="823"/>
      <c r="AF51" s="747"/>
      <c r="AG51" s="748"/>
      <c r="AH51" s="748"/>
      <c r="AI51" s="748"/>
      <c r="AJ51" s="749"/>
      <c r="AK51" s="824"/>
      <c r="AL51" s="822"/>
      <c r="AM51" s="822"/>
      <c r="AN51" s="822"/>
      <c r="AO51" s="822"/>
      <c r="AP51" s="822"/>
      <c r="AQ51" s="822"/>
      <c r="AR51" s="822"/>
      <c r="AS51" s="822"/>
      <c r="AT51" s="822"/>
      <c r="AU51" s="822"/>
      <c r="AV51" s="822"/>
      <c r="AW51" s="822"/>
      <c r="AX51" s="822"/>
      <c r="AY51" s="822"/>
      <c r="AZ51" s="825"/>
      <c r="BA51" s="825"/>
      <c r="BB51" s="825"/>
      <c r="BC51" s="825"/>
      <c r="BD51" s="825"/>
      <c r="BE51" s="813"/>
      <c r="BF51" s="813"/>
      <c r="BG51" s="813"/>
      <c r="BH51" s="813"/>
      <c r="BI51" s="81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1"/>
      <c r="R52" s="822"/>
      <c r="S52" s="822"/>
      <c r="T52" s="822"/>
      <c r="U52" s="822"/>
      <c r="V52" s="822"/>
      <c r="W52" s="822"/>
      <c r="X52" s="822"/>
      <c r="Y52" s="822"/>
      <c r="Z52" s="822"/>
      <c r="AA52" s="822"/>
      <c r="AB52" s="822"/>
      <c r="AC52" s="822"/>
      <c r="AD52" s="822"/>
      <c r="AE52" s="823"/>
      <c r="AF52" s="747"/>
      <c r="AG52" s="748"/>
      <c r="AH52" s="748"/>
      <c r="AI52" s="748"/>
      <c r="AJ52" s="749"/>
      <c r="AK52" s="824"/>
      <c r="AL52" s="822"/>
      <c r="AM52" s="822"/>
      <c r="AN52" s="822"/>
      <c r="AO52" s="822"/>
      <c r="AP52" s="822"/>
      <c r="AQ52" s="822"/>
      <c r="AR52" s="822"/>
      <c r="AS52" s="822"/>
      <c r="AT52" s="822"/>
      <c r="AU52" s="822"/>
      <c r="AV52" s="822"/>
      <c r="AW52" s="822"/>
      <c r="AX52" s="822"/>
      <c r="AY52" s="822"/>
      <c r="AZ52" s="825"/>
      <c r="BA52" s="825"/>
      <c r="BB52" s="825"/>
      <c r="BC52" s="825"/>
      <c r="BD52" s="825"/>
      <c r="BE52" s="813"/>
      <c r="BF52" s="813"/>
      <c r="BG52" s="813"/>
      <c r="BH52" s="813"/>
      <c r="BI52" s="81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1"/>
      <c r="R53" s="822"/>
      <c r="S53" s="822"/>
      <c r="T53" s="822"/>
      <c r="U53" s="822"/>
      <c r="V53" s="822"/>
      <c r="W53" s="822"/>
      <c r="X53" s="822"/>
      <c r="Y53" s="822"/>
      <c r="Z53" s="822"/>
      <c r="AA53" s="822"/>
      <c r="AB53" s="822"/>
      <c r="AC53" s="822"/>
      <c r="AD53" s="822"/>
      <c r="AE53" s="823"/>
      <c r="AF53" s="747"/>
      <c r="AG53" s="748"/>
      <c r="AH53" s="748"/>
      <c r="AI53" s="748"/>
      <c r="AJ53" s="749"/>
      <c r="AK53" s="824"/>
      <c r="AL53" s="822"/>
      <c r="AM53" s="822"/>
      <c r="AN53" s="822"/>
      <c r="AO53" s="822"/>
      <c r="AP53" s="822"/>
      <c r="AQ53" s="822"/>
      <c r="AR53" s="822"/>
      <c r="AS53" s="822"/>
      <c r="AT53" s="822"/>
      <c r="AU53" s="822"/>
      <c r="AV53" s="822"/>
      <c r="AW53" s="822"/>
      <c r="AX53" s="822"/>
      <c r="AY53" s="822"/>
      <c r="AZ53" s="825"/>
      <c r="BA53" s="825"/>
      <c r="BB53" s="825"/>
      <c r="BC53" s="825"/>
      <c r="BD53" s="825"/>
      <c r="BE53" s="813"/>
      <c r="BF53" s="813"/>
      <c r="BG53" s="813"/>
      <c r="BH53" s="813"/>
      <c r="BI53" s="81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1"/>
      <c r="R54" s="822"/>
      <c r="S54" s="822"/>
      <c r="T54" s="822"/>
      <c r="U54" s="822"/>
      <c r="V54" s="822"/>
      <c r="W54" s="822"/>
      <c r="X54" s="822"/>
      <c r="Y54" s="822"/>
      <c r="Z54" s="822"/>
      <c r="AA54" s="822"/>
      <c r="AB54" s="822"/>
      <c r="AC54" s="822"/>
      <c r="AD54" s="822"/>
      <c r="AE54" s="823"/>
      <c r="AF54" s="747"/>
      <c r="AG54" s="748"/>
      <c r="AH54" s="748"/>
      <c r="AI54" s="748"/>
      <c r="AJ54" s="749"/>
      <c r="AK54" s="824"/>
      <c r="AL54" s="822"/>
      <c r="AM54" s="822"/>
      <c r="AN54" s="822"/>
      <c r="AO54" s="822"/>
      <c r="AP54" s="822"/>
      <c r="AQ54" s="822"/>
      <c r="AR54" s="822"/>
      <c r="AS54" s="822"/>
      <c r="AT54" s="822"/>
      <c r="AU54" s="822"/>
      <c r="AV54" s="822"/>
      <c r="AW54" s="822"/>
      <c r="AX54" s="822"/>
      <c r="AY54" s="822"/>
      <c r="AZ54" s="825"/>
      <c r="BA54" s="825"/>
      <c r="BB54" s="825"/>
      <c r="BC54" s="825"/>
      <c r="BD54" s="825"/>
      <c r="BE54" s="813"/>
      <c r="BF54" s="813"/>
      <c r="BG54" s="813"/>
      <c r="BH54" s="813"/>
      <c r="BI54" s="81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1"/>
      <c r="R55" s="822"/>
      <c r="S55" s="822"/>
      <c r="T55" s="822"/>
      <c r="U55" s="822"/>
      <c r="V55" s="822"/>
      <c r="W55" s="822"/>
      <c r="X55" s="822"/>
      <c r="Y55" s="822"/>
      <c r="Z55" s="822"/>
      <c r="AA55" s="822"/>
      <c r="AB55" s="822"/>
      <c r="AC55" s="822"/>
      <c r="AD55" s="822"/>
      <c r="AE55" s="823"/>
      <c r="AF55" s="747"/>
      <c r="AG55" s="748"/>
      <c r="AH55" s="748"/>
      <c r="AI55" s="748"/>
      <c r="AJ55" s="749"/>
      <c r="AK55" s="824"/>
      <c r="AL55" s="822"/>
      <c r="AM55" s="822"/>
      <c r="AN55" s="822"/>
      <c r="AO55" s="822"/>
      <c r="AP55" s="822"/>
      <c r="AQ55" s="822"/>
      <c r="AR55" s="822"/>
      <c r="AS55" s="822"/>
      <c r="AT55" s="822"/>
      <c r="AU55" s="822"/>
      <c r="AV55" s="822"/>
      <c r="AW55" s="822"/>
      <c r="AX55" s="822"/>
      <c r="AY55" s="822"/>
      <c r="AZ55" s="825"/>
      <c r="BA55" s="825"/>
      <c r="BB55" s="825"/>
      <c r="BC55" s="825"/>
      <c r="BD55" s="825"/>
      <c r="BE55" s="813"/>
      <c r="BF55" s="813"/>
      <c r="BG55" s="813"/>
      <c r="BH55" s="813"/>
      <c r="BI55" s="81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1"/>
      <c r="R56" s="822"/>
      <c r="S56" s="822"/>
      <c r="T56" s="822"/>
      <c r="U56" s="822"/>
      <c r="V56" s="822"/>
      <c r="W56" s="822"/>
      <c r="X56" s="822"/>
      <c r="Y56" s="822"/>
      <c r="Z56" s="822"/>
      <c r="AA56" s="822"/>
      <c r="AB56" s="822"/>
      <c r="AC56" s="822"/>
      <c r="AD56" s="822"/>
      <c r="AE56" s="823"/>
      <c r="AF56" s="747"/>
      <c r="AG56" s="748"/>
      <c r="AH56" s="748"/>
      <c r="AI56" s="748"/>
      <c r="AJ56" s="749"/>
      <c r="AK56" s="824"/>
      <c r="AL56" s="822"/>
      <c r="AM56" s="822"/>
      <c r="AN56" s="822"/>
      <c r="AO56" s="822"/>
      <c r="AP56" s="822"/>
      <c r="AQ56" s="822"/>
      <c r="AR56" s="822"/>
      <c r="AS56" s="822"/>
      <c r="AT56" s="822"/>
      <c r="AU56" s="822"/>
      <c r="AV56" s="822"/>
      <c r="AW56" s="822"/>
      <c r="AX56" s="822"/>
      <c r="AY56" s="822"/>
      <c r="AZ56" s="825"/>
      <c r="BA56" s="825"/>
      <c r="BB56" s="825"/>
      <c r="BC56" s="825"/>
      <c r="BD56" s="825"/>
      <c r="BE56" s="813"/>
      <c r="BF56" s="813"/>
      <c r="BG56" s="813"/>
      <c r="BH56" s="813"/>
      <c r="BI56" s="81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1"/>
      <c r="R57" s="822"/>
      <c r="S57" s="822"/>
      <c r="T57" s="822"/>
      <c r="U57" s="822"/>
      <c r="V57" s="822"/>
      <c r="W57" s="822"/>
      <c r="X57" s="822"/>
      <c r="Y57" s="822"/>
      <c r="Z57" s="822"/>
      <c r="AA57" s="822"/>
      <c r="AB57" s="822"/>
      <c r="AC57" s="822"/>
      <c r="AD57" s="822"/>
      <c r="AE57" s="823"/>
      <c r="AF57" s="747"/>
      <c r="AG57" s="748"/>
      <c r="AH57" s="748"/>
      <c r="AI57" s="748"/>
      <c r="AJ57" s="749"/>
      <c r="AK57" s="824"/>
      <c r="AL57" s="822"/>
      <c r="AM57" s="822"/>
      <c r="AN57" s="822"/>
      <c r="AO57" s="822"/>
      <c r="AP57" s="822"/>
      <c r="AQ57" s="822"/>
      <c r="AR57" s="822"/>
      <c r="AS57" s="822"/>
      <c r="AT57" s="822"/>
      <c r="AU57" s="822"/>
      <c r="AV57" s="822"/>
      <c r="AW57" s="822"/>
      <c r="AX57" s="822"/>
      <c r="AY57" s="822"/>
      <c r="AZ57" s="825"/>
      <c r="BA57" s="825"/>
      <c r="BB57" s="825"/>
      <c r="BC57" s="825"/>
      <c r="BD57" s="825"/>
      <c r="BE57" s="813"/>
      <c r="BF57" s="813"/>
      <c r="BG57" s="813"/>
      <c r="BH57" s="813"/>
      <c r="BI57" s="81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1"/>
      <c r="R58" s="822"/>
      <c r="S58" s="822"/>
      <c r="T58" s="822"/>
      <c r="U58" s="822"/>
      <c r="V58" s="822"/>
      <c r="W58" s="822"/>
      <c r="X58" s="822"/>
      <c r="Y58" s="822"/>
      <c r="Z58" s="822"/>
      <c r="AA58" s="822"/>
      <c r="AB58" s="822"/>
      <c r="AC58" s="822"/>
      <c r="AD58" s="822"/>
      <c r="AE58" s="823"/>
      <c r="AF58" s="747"/>
      <c r="AG58" s="748"/>
      <c r="AH58" s="748"/>
      <c r="AI58" s="748"/>
      <c r="AJ58" s="749"/>
      <c r="AK58" s="824"/>
      <c r="AL58" s="822"/>
      <c r="AM58" s="822"/>
      <c r="AN58" s="822"/>
      <c r="AO58" s="822"/>
      <c r="AP58" s="822"/>
      <c r="AQ58" s="822"/>
      <c r="AR58" s="822"/>
      <c r="AS58" s="822"/>
      <c r="AT58" s="822"/>
      <c r="AU58" s="822"/>
      <c r="AV58" s="822"/>
      <c r="AW58" s="822"/>
      <c r="AX58" s="822"/>
      <c r="AY58" s="822"/>
      <c r="AZ58" s="825"/>
      <c r="BA58" s="825"/>
      <c r="BB58" s="825"/>
      <c r="BC58" s="825"/>
      <c r="BD58" s="825"/>
      <c r="BE58" s="813"/>
      <c r="BF58" s="813"/>
      <c r="BG58" s="813"/>
      <c r="BH58" s="813"/>
      <c r="BI58" s="81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1"/>
      <c r="R59" s="822"/>
      <c r="S59" s="822"/>
      <c r="T59" s="822"/>
      <c r="U59" s="822"/>
      <c r="V59" s="822"/>
      <c r="W59" s="822"/>
      <c r="X59" s="822"/>
      <c r="Y59" s="822"/>
      <c r="Z59" s="822"/>
      <c r="AA59" s="822"/>
      <c r="AB59" s="822"/>
      <c r="AC59" s="822"/>
      <c r="AD59" s="822"/>
      <c r="AE59" s="823"/>
      <c r="AF59" s="747"/>
      <c r="AG59" s="748"/>
      <c r="AH59" s="748"/>
      <c r="AI59" s="748"/>
      <c r="AJ59" s="749"/>
      <c r="AK59" s="824"/>
      <c r="AL59" s="822"/>
      <c r="AM59" s="822"/>
      <c r="AN59" s="822"/>
      <c r="AO59" s="822"/>
      <c r="AP59" s="822"/>
      <c r="AQ59" s="822"/>
      <c r="AR59" s="822"/>
      <c r="AS59" s="822"/>
      <c r="AT59" s="822"/>
      <c r="AU59" s="822"/>
      <c r="AV59" s="822"/>
      <c r="AW59" s="822"/>
      <c r="AX59" s="822"/>
      <c r="AY59" s="822"/>
      <c r="AZ59" s="825"/>
      <c r="BA59" s="825"/>
      <c r="BB59" s="825"/>
      <c r="BC59" s="825"/>
      <c r="BD59" s="825"/>
      <c r="BE59" s="813"/>
      <c r="BF59" s="813"/>
      <c r="BG59" s="813"/>
      <c r="BH59" s="813"/>
      <c r="BI59" s="81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1"/>
      <c r="R60" s="822"/>
      <c r="S60" s="822"/>
      <c r="T60" s="822"/>
      <c r="U60" s="822"/>
      <c r="V60" s="822"/>
      <c r="W60" s="822"/>
      <c r="X60" s="822"/>
      <c r="Y60" s="822"/>
      <c r="Z60" s="822"/>
      <c r="AA60" s="822"/>
      <c r="AB60" s="822"/>
      <c r="AC60" s="822"/>
      <c r="AD60" s="822"/>
      <c r="AE60" s="823"/>
      <c r="AF60" s="747"/>
      <c r="AG60" s="748"/>
      <c r="AH60" s="748"/>
      <c r="AI60" s="748"/>
      <c r="AJ60" s="749"/>
      <c r="AK60" s="824"/>
      <c r="AL60" s="822"/>
      <c r="AM60" s="822"/>
      <c r="AN60" s="822"/>
      <c r="AO60" s="822"/>
      <c r="AP60" s="822"/>
      <c r="AQ60" s="822"/>
      <c r="AR60" s="822"/>
      <c r="AS60" s="822"/>
      <c r="AT60" s="822"/>
      <c r="AU60" s="822"/>
      <c r="AV60" s="822"/>
      <c r="AW60" s="822"/>
      <c r="AX60" s="822"/>
      <c r="AY60" s="822"/>
      <c r="AZ60" s="825"/>
      <c r="BA60" s="825"/>
      <c r="BB60" s="825"/>
      <c r="BC60" s="825"/>
      <c r="BD60" s="825"/>
      <c r="BE60" s="813"/>
      <c r="BF60" s="813"/>
      <c r="BG60" s="813"/>
      <c r="BH60" s="813"/>
      <c r="BI60" s="81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1"/>
      <c r="R61" s="822"/>
      <c r="S61" s="822"/>
      <c r="T61" s="822"/>
      <c r="U61" s="822"/>
      <c r="V61" s="822"/>
      <c r="W61" s="822"/>
      <c r="X61" s="822"/>
      <c r="Y61" s="822"/>
      <c r="Z61" s="822"/>
      <c r="AA61" s="822"/>
      <c r="AB61" s="822"/>
      <c r="AC61" s="822"/>
      <c r="AD61" s="822"/>
      <c r="AE61" s="823"/>
      <c r="AF61" s="747"/>
      <c r="AG61" s="748"/>
      <c r="AH61" s="748"/>
      <c r="AI61" s="748"/>
      <c r="AJ61" s="749"/>
      <c r="AK61" s="824"/>
      <c r="AL61" s="822"/>
      <c r="AM61" s="822"/>
      <c r="AN61" s="822"/>
      <c r="AO61" s="822"/>
      <c r="AP61" s="822"/>
      <c r="AQ61" s="822"/>
      <c r="AR61" s="822"/>
      <c r="AS61" s="822"/>
      <c r="AT61" s="822"/>
      <c r="AU61" s="822"/>
      <c r="AV61" s="822"/>
      <c r="AW61" s="822"/>
      <c r="AX61" s="822"/>
      <c r="AY61" s="822"/>
      <c r="AZ61" s="825"/>
      <c r="BA61" s="825"/>
      <c r="BB61" s="825"/>
      <c r="BC61" s="825"/>
      <c r="BD61" s="825"/>
      <c r="BE61" s="813"/>
      <c r="BF61" s="813"/>
      <c r="BG61" s="813"/>
      <c r="BH61" s="813"/>
      <c r="BI61" s="81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1"/>
      <c r="R62" s="822"/>
      <c r="S62" s="822"/>
      <c r="T62" s="822"/>
      <c r="U62" s="822"/>
      <c r="V62" s="822"/>
      <c r="W62" s="822"/>
      <c r="X62" s="822"/>
      <c r="Y62" s="822"/>
      <c r="Z62" s="822"/>
      <c r="AA62" s="822"/>
      <c r="AB62" s="822"/>
      <c r="AC62" s="822"/>
      <c r="AD62" s="822"/>
      <c r="AE62" s="823"/>
      <c r="AF62" s="747"/>
      <c r="AG62" s="748"/>
      <c r="AH62" s="748"/>
      <c r="AI62" s="748"/>
      <c r="AJ62" s="749"/>
      <c r="AK62" s="824"/>
      <c r="AL62" s="822"/>
      <c r="AM62" s="822"/>
      <c r="AN62" s="822"/>
      <c r="AO62" s="822"/>
      <c r="AP62" s="822"/>
      <c r="AQ62" s="822"/>
      <c r="AR62" s="822"/>
      <c r="AS62" s="822"/>
      <c r="AT62" s="822"/>
      <c r="AU62" s="822"/>
      <c r="AV62" s="822"/>
      <c r="AW62" s="822"/>
      <c r="AX62" s="822"/>
      <c r="AY62" s="822"/>
      <c r="AZ62" s="825"/>
      <c r="BA62" s="825"/>
      <c r="BB62" s="825"/>
      <c r="BC62" s="825"/>
      <c r="BD62" s="825"/>
      <c r="BE62" s="813"/>
      <c r="BF62" s="813"/>
      <c r="BG62" s="813"/>
      <c r="BH62" s="813"/>
      <c r="BI62" s="814"/>
      <c r="BJ62" s="833" t="s">
        <v>404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373</v>
      </c>
      <c r="B63" s="776" t="s">
        <v>405</v>
      </c>
      <c r="C63" s="777"/>
      <c r="D63" s="777"/>
      <c r="E63" s="777"/>
      <c r="F63" s="777"/>
      <c r="G63" s="777"/>
      <c r="H63" s="777"/>
      <c r="I63" s="777"/>
      <c r="J63" s="777"/>
      <c r="K63" s="777"/>
      <c r="L63" s="777"/>
      <c r="M63" s="777"/>
      <c r="N63" s="777"/>
      <c r="O63" s="777"/>
      <c r="P63" s="778"/>
      <c r="Q63" s="826"/>
      <c r="R63" s="827"/>
      <c r="S63" s="827"/>
      <c r="T63" s="827"/>
      <c r="U63" s="827"/>
      <c r="V63" s="827"/>
      <c r="W63" s="827"/>
      <c r="X63" s="827"/>
      <c r="Y63" s="827"/>
      <c r="Z63" s="827"/>
      <c r="AA63" s="827"/>
      <c r="AB63" s="827"/>
      <c r="AC63" s="827"/>
      <c r="AD63" s="827"/>
      <c r="AE63" s="828"/>
      <c r="AF63" s="829">
        <v>269</v>
      </c>
      <c r="AG63" s="830"/>
      <c r="AH63" s="830"/>
      <c r="AI63" s="830"/>
      <c r="AJ63" s="831"/>
      <c r="AK63" s="832"/>
      <c r="AL63" s="827"/>
      <c r="AM63" s="827"/>
      <c r="AN63" s="827"/>
      <c r="AO63" s="827"/>
      <c r="AP63" s="830">
        <v>7615</v>
      </c>
      <c r="AQ63" s="830"/>
      <c r="AR63" s="830"/>
      <c r="AS63" s="830"/>
      <c r="AT63" s="830"/>
      <c r="AU63" s="830">
        <v>5156</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406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407</v>
      </c>
      <c r="B66" s="727"/>
      <c r="C66" s="727"/>
      <c r="D66" s="727"/>
      <c r="E66" s="727"/>
      <c r="F66" s="727"/>
      <c r="G66" s="727"/>
      <c r="H66" s="727"/>
      <c r="I66" s="727"/>
      <c r="J66" s="727"/>
      <c r="K66" s="727"/>
      <c r="L66" s="727"/>
      <c r="M66" s="727"/>
      <c r="N66" s="727"/>
      <c r="O66" s="727"/>
      <c r="P66" s="728"/>
      <c r="Q66" s="703" t="s">
        <v>377</v>
      </c>
      <c r="R66" s="704"/>
      <c r="S66" s="704"/>
      <c r="T66" s="704"/>
      <c r="U66" s="705"/>
      <c r="V66" s="703" t="s">
        <v>378</v>
      </c>
      <c r="W66" s="704"/>
      <c r="X66" s="704"/>
      <c r="Y66" s="704"/>
      <c r="Z66" s="705"/>
      <c r="AA66" s="703" t="s">
        <v>379</v>
      </c>
      <c r="AB66" s="704"/>
      <c r="AC66" s="704"/>
      <c r="AD66" s="704"/>
      <c r="AE66" s="705"/>
      <c r="AF66" s="840" t="s">
        <v>380</v>
      </c>
      <c r="AG66" s="799"/>
      <c r="AH66" s="799"/>
      <c r="AI66" s="799"/>
      <c r="AJ66" s="841"/>
      <c r="AK66" s="703" t="s">
        <v>381</v>
      </c>
      <c r="AL66" s="727"/>
      <c r="AM66" s="727"/>
      <c r="AN66" s="727"/>
      <c r="AO66" s="728"/>
      <c r="AP66" s="703" t="s">
        <v>382</v>
      </c>
      <c r="AQ66" s="704"/>
      <c r="AR66" s="704"/>
      <c r="AS66" s="704"/>
      <c r="AT66" s="705"/>
      <c r="AU66" s="703" t="s">
        <v>408</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2"/>
      <c r="AG67" s="802"/>
      <c r="AH67" s="802"/>
      <c r="AI67" s="802"/>
      <c r="AJ67" s="843"/>
      <c r="AK67" s="844"/>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557</v>
      </c>
      <c r="C68" s="858"/>
      <c r="D68" s="858"/>
      <c r="E68" s="858"/>
      <c r="F68" s="858"/>
      <c r="G68" s="858"/>
      <c r="H68" s="858"/>
      <c r="I68" s="858"/>
      <c r="J68" s="858"/>
      <c r="K68" s="858"/>
      <c r="L68" s="858"/>
      <c r="M68" s="858"/>
      <c r="N68" s="858"/>
      <c r="O68" s="858"/>
      <c r="P68" s="859"/>
      <c r="Q68" s="860">
        <v>171</v>
      </c>
      <c r="R68" s="861"/>
      <c r="S68" s="861"/>
      <c r="T68" s="861"/>
      <c r="U68" s="862"/>
      <c r="V68" s="863">
        <v>163</v>
      </c>
      <c r="W68" s="861"/>
      <c r="X68" s="861"/>
      <c r="Y68" s="861"/>
      <c r="Z68" s="862"/>
      <c r="AA68" s="863">
        <v>8</v>
      </c>
      <c r="AB68" s="861"/>
      <c r="AC68" s="861"/>
      <c r="AD68" s="861"/>
      <c r="AE68" s="862"/>
      <c r="AF68" s="854">
        <v>8</v>
      </c>
      <c r="AG68" s="854"/>
      <c r="AH68" s="854"/>
      <c r="AI68" s="854"/>
      <c r="AJ68" s="854"/>
      <c r="AK68" s="854">
        <v>10</v>
      </c>
      <c r="AL68" s="854"/>
      <c r="AM68" s="854"/>
      <c r="AN68" s="854"/>
      <c r="AO68" s="854"/>
      <c r="AP68" s="854" t="s">
        <v>577</v>
      </c>
      <c r="AQ68" s="854"/>
      <c r="AR68" s="854"/>
      <c r="AS68" s="854"/>
      <c r="AT68" s="854"/>
      <c r="AU68" s="854" t="s">
        <v>578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4" t="s">
        <v>558</v>
      </c>
      <c r="C69" s="819"/>
      <c r="D69" s="819"/>
      <c r="E69" s="819"/>
      <c r="F69" s="819"/>
      <c r="G69" s="819"/>
      <c r="H69" s="819"/>
      <c r="I69" s="819"/>
      <c r="J69" s="819"/>
      <c r="K69" s="819"/>
      <c r="L69" s="819"/>
      <c r="M69" s="819"/>
      <c r="N69" s="819"/>
      <c r="O69" s="819"/>
      <c r="P69" s="865"/>
      <c r="Q69" s="866">
        <v>23</v>
      </c>
      <c r="R69" s="867"/>
      <c r="S69" s="867"/>
      <c r="T69" s="867"/>
      <c r="U69" s="815"/>
      <c r="V69" s="868">
        <v>21</v>
      </c>
      <c r="W69" s="867"/>
      <c r="X69" s="867"/>
      <c r="Y69" s="867"/>
      <c r="Z69" s="815"/>
      <c r="AA69" s="868">
        <v>2</v>
      </c>
      <c r="AB69" s="867"/>
      <c r="AC69" s="867"/>
      <c r="AD69" s="867"/>
      <c r="AE69" s="815"/>
      <c r="AF69" s="816">
        <v>2</v>
      </c>
      <c r="AG69" s="816"/>
      <c r="AH69" s="816"/>
      <c r="AI69" s="816"/>
      <c r="AJ69" s="816"/>
      <c r="AK69" s="816" t="s">
        <v>577</v>
      </c>
      <c r="AL69" s="816"/>
      <c r="AM69" s="816"/>
      <c r="AN69" s="816"/>
      <c r="AO69" s="816"/>
      <c r="AP69" s="816" t="s">
        <v>578</v>
      </c>
      <c r="AQ69" s="816"/>
      <c r="AR69" s="816"/>
      <c r="AS69" s="816"/>
      <c r="AT69" s="816"/>
      <c r="AU69" s="816" t="s">
        <v>579</v>
      </c>
      <c r="AV69" s="816"/>
      <c r="AW69" s="816"/>
      <c r="AX69" s="816"/>
      <c r="AY69" s="816"/>
      <c r="AZ69" s="869"/>
      <c r="BA69" s="869"/>
      <c r="BB69" s="869"/>
      <c r="BC69" s="869"/>
      <c r="BD69" s="870"/>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4" t="s">
        <v>559</v>
      </c>
      <c r="C70" s="819"/>
      <c r="D70" s="819"/>
      <c r="E70" s="819"/>
      <c r="F70" s="819"/>
      <c r="G70" s="819"/>
      <c r="H70" s="819"/>
      <c r="I70" s="819"/>
      <c r="J70" s="819"/>
      <c r="K70" s="819"/>
      <c r="L70" s="819"/>
      <c r="M70" s="819"/>
      <c r="N70" s="819"/>
      <c r="O70" s="819"/>
      <c r="P70" s="865"/>
      <c r="Q70" s="866">
        <v>391</v>
      </c>
      <c r="R70" s="867"/>
      <c r="S70" s="867"/>
      <c r="T70" s="867"/>
      <c r="U70" s="815"/>
      <c r="V70" s="868">
        <v>329</v>
      </c>
      <c r="W70" s="867"/>
      <c r="X70" s="867"/>
      <c r="Y70" s="867"/>
      <c r="Z70" s="815"/>
      <c r="AA70" s="868">
        <v>62</v>
      </c>
      <c r="AB70" s="867"/>
      <c r="AC70" s="867"/>
      <c r="AD70" s="867"/>
      <c r="AE70" s="815"/>
      <c r="AF70" s="816">
        <v>62</v>
      </c>
      <c r="AG70" s="816"/>
      <c r="AH70" s="816"/>
      <c r="AI70" s="816"/>
      <c r="AJ70" s="816"/>
      <c r="AK70" s="816" t="s">
        <v>577</v>
      </c>
      <c r="AL70" s="816"/>
      <c r="AM70" s="816"/>
      <c r="AN70" s="816"/>
      <c r="AO70" s="816"/>
      <c r="AP70" s="816">
        <v>234</v>
      </c>
      <c r="AQ70" s="816"/>
      <c r="AR70" s="816"/>
      <c r="AS70" s="816"/>
      <c r="AT70" s="816"/>
      <c r="AU70" s="816">
        <v>125</v>
      </c>
      <c r="AV70" s="816"/>
      <c r="AW70" s="816"/>
      <c r="AX70" s="816"/>
      <c r="AY70" s="816"/>
      <c r="AZ70" s="869" t="s">
        <v>580</v>
      </c>
      <c r="BA70" s="869"/>
      <c r="BB70" s="869"/>
      <c r="BC70" s="869"/>
      <c r="BD70" s="870"/>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4" t="s">
        <v>560</v>
      </c>
      <c r="C71" s="819"/>
      <c r="D71" s="819"/>
      <c r="E71" s="819"/>
      <c r="F71" s="819"/>
      <c r="G71" s="819"/>
      <c r="H71" s="819"/>
      <c r="I71" s="819"/>
      <c r="J71" s="819"/>
      <c r="K71" s="819"/>
      <c r="L71" s="819"/>
      <c r="M71" s="819"/>
      <c r="N71" s="819"/>
      <c r="O71" s="819"/>
      <c r="P71" s="865"/>
      <c r="Q71" s="866">
        <v>17</v>
      </c>
      <c r="R71" s="867"/>
      <c r="S71" s="867"/>
      <c r="T71" s="867"/>
      <c r="U71" s="815"/>
      <c r="V71" s="868">
        <v>15</v>
      </c>
      <c r="W71" s="867"/>
      <c r="X71" s="867"/>
      <c r="Y71" s="867"/>
      <c r="Z71" s="815"/>
      <c r="AA71" s="868">
        <v>2</v>
      </c>
      <c r="AB71" s="867"/>
      <c r="AC71" s="867"/>
      <c r="AD71" s="867"/>
      <c r="AE71" s="815"/>
      <c r="AF71" s="816">
        <v>2</v>
      </c>
      <c r="AG71" s="816"/>
      <c r="AH71" s="816"/>
      <c r="AI71" s="816"/>
      <c r="AJ71" s="816"/>
      <c r="AK71" s="816" t="s">
        <v>577</v>
      </c>
      <c r="AL71" s="816"/>
      <c r="AM71" s="816"/>
      <c r="AN71" s="816"/>
      <c r="AO71" s="816"/>
      <c r="AP71" s="816" t="s">
        <v>577</v>
      </c>
      <c r="AQ71" s="816"/>
      <c r="AR71" s="816"/>
      <c r="AS71" s="816"/>
      <c r="AT71" s="816"/>
      <c r="AU71" s="816" t="s">
        <v>577</v>
      </c>
      <c r="AV71" s="816"/>
      <c r="AW71" s="816"/>
      <c r="AX71" s="816"/>
      <c r="AY71" s="816"/>
      <c r="AZ71" s="869"/>
      <c r="BA71" s="869"/>
      <c r="BB71" s="869"/>
      <c r="BC71" s="869"/>
      <c r="BD71" s="870"/>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4" t="s">
        <v>561</v>
      </c>
      <c r="C72" s="819"/>
      <c r="D72" s="819"/>
      <c r="E72" s="819"/>
      <c r="F72" s="819"/>
      <c r="G72" s="819"/>
      <c r="H72" s="819"/>
      <c r="I72" s="819"/>
      <c r="J72" s="819"/>
      <c r="K72" s="819"/>
      <c r="L72" s="819"/>
      <c r="M72" s="819"/>
      <c r="N72" s="819"/>
      <c r="O72" s="819"/>
      <c r="P72" s="865"/>
      <c r="Q72" s="866">
        <v>3499</v>
      </c>
      <c r="R72" s="867"/>
      <c r="S72" s="867"/>
      <c r="T72" s="867"/>
      <c r="U72" s="815"/>
      <c r="V72" s="868">
        <v>3309</v>
      </c>
      <c r="W72" s="867"/>
      <c r="X72" s="867"/>
      <c r="Y72" s="867"/>
      <c r="Z72" s="815"/>
      <c r="AA72" s="868">
        <v>190</v>
      </c>
      <c r="AB72" s="867"/>
      <c r="AC72" s="867"/>
      <c r="AD72" s="867"/>
      <c r="AE72" s="815"/>
      <c r="AF72" s="816">
        <v>190</v>
      </c>
      <c r="AG72" s="816"/>
      <c r="AH72" s="816"/>
      <c r="AI72" s="816"/>
      <c r="AJ72" s="816"/>
      <c r="AK72" s="816">
        <v>40</v>
      </c>
      <c r="AL72" s="816"/>
      <c r="AM72" s="816"/>
      <c r="AN72" s="816"/>
      <c r="AO72" s="816"/>
      <c r="AP72" s="816">
        <v>2431</v>
      </c>
      <c r="AQ72" s="816"/>
      <c r="AR72" s="816"/>
      <c r="AS72" s="816"/>
      <c r="AT72" s="816"/>
      <c r="AU72" s="816">
        <v>180</v>
      </c>
      <c r="AV72" s="816"/>
      <c r="AW72" s="816"/>
      <c r="AX72" s="816"/>
      <c r="AY72" s="816"/>
      <c r="AZ72" s="869"/>
      <c r="BA72" s="869"/>
      <c r="BB72" s="869"/>
      <c r="BC72" s="869"/>
      <c r="BD72" s="870"/>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4" t="s">
        <v>562</v>
      </c>
      <c r="C73" s="819"/>
      <c r="D73" s="819"/>
      <c r="E73" s="819"/>
      <c r="F73" s="819"/>
      <c r="G73" s="819"/>
      <c r="H73" s="819"/>
      <c r="I73" s="819"/>
      <c r="J73" s="819"/>
      <c r="K73" s="819"/>
      <c r="L73" s="819"/>
      <c r="M73" s="819"/>
      <c r="N73" s="819"/>
      <c r="O73" s="819"/>
      <c r="P73" s="865"/>
      <c r="Q73" s="866">
        <v>588</v>
      </c>
      <c r="R73" s="867"/>
      <c r="S73" s="867"/>
      <c r="T73" s="867"/>
      <c r="U73" s="815"/>
      <c r="V73" s="868">
        <v>548</v>
      </c>
      <c r="W73" s="867"/>
      <c r="X73" s="867"/>
      <c r="Y73" s="867"/>
      <c r="Z73" s="815"/>
      <c r="AA73" s="868">
        <v>40</v>
      </c>
      <c r="AB73" s="867"/>
      <c r="AC73" s="867"/>
      <c r="AD73" s="867"/>
      <c r="AE73" s="815"/>
      <c r="AF73" s="816">
        <v>40</v>
      </c>
      <c r="AG73" s="816"/>
      <c r="AH73" s="816"/>
      <c r="AI73" s="816"/>
      <c r="AJ73" s="816"/>
      <c r="AK73" s="816" t="s">
        <v>577</v>
      </c>
      <c r="AL73" s="816"/>
      <c r="AM73" s="816"/>
      <c r="AN73" s="816"/>
      <c r="AO73" s="816"/>
      <c r="AP73" s="816">
        <v>121</v>
      </c>
      <c r="AQ73" s="816"/>
      <c r="AR73" s="816"/>
      <c r="AS73" s="816"/>
      <c r="AT73" s="816"/>
      <c r="AU73" s="816">
        <v>8</v>
      </c>
      <c r="AV73" s="816"/>
      <c r="AW73" s="816"/>
      <c r="AX73" s="816"/>
      <c r="AY73" s="816"/>
      <c r="AZ73" s="869"/>
      <c r="BA73" s="869"/>
      <c r="BB73" s="869"/>
      <c r="BC73" s="869"/>
      <c r="BD73" s="870"/>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4" t="s">
        <v>563</v>
      </c>
      <c r="C74" s="819"/>
      <c r="D74" s="819"/>
      <c r="E74" s="819"/>
      <c r="F74" s="819"/>
      <c r="G74" s="819"/>
      <c r="H74" s="819"/>
      <c r="I74" s="819"/>
      <c r="J74" s="819"/>
      <c r="K74" s="819"/>
      <c r="L74" s="819"/>
      <c r="M74" s="819"/>
      <c r="N74" s="819"/>
      <c r="O74" s="819"/>
      <c r="P74" s="865"/>
      <c r="Q74" s="866">
        <v>298</v>
      </c>
      <c r="R74" s="867"/>
      <c r="S74" s="867"/>
      <c r="T74" s="867"/>
      <c r="U74" s="815"/>
      <c r="V74" s="868">
        <v>297</v>
      </c>
      <c r="W74" s="867"/>
      <c r="X74" s="867"/>
      <c r="Y74" s="867"/>
      <c r="Z74" s="815"/>
      <c r="AA74" s="868">
        <v>1</v>
      </c>
      <c r="AB74" s="867"/>
      <c r="AC74" s="867"/>
      <c r="AD74" s="867"/>
      <c r="AE74" s="815"/>
      <c r="AF74" s="816">
        <v>525</v>
      </c>
      <c r="AG74" s="816"/>
      <c r="AH74" s="816"/>
      <c r="AI74" s="816"/>
      <c r="AJ74" s="816"/>
      <c r="AK74" s="816" t="s">
        <v>577</v>
      </c>
      <c r="AL74" s="816"/>
      <c r="AM74" s="816"/>
      <c r="AN74" s="816"/>
      <c r="AO74" s="816"/>
      <c r="AP74" s="816" t="s">
        <v>577</v>
      </c>
      <c r="AQ74" s="816"/>
      <c r="AR74" s="816"/>
      <c r="AS74" s="816"/>
      <c r="AT74" s="816"/>
      <c r="AU74" s="816" t="s">
        <v>577</v>
      </c>
      <c r="AV74" s="816"/>
      <c r="AW74" s="816"/>
      <c r="AX74" s="816"/>
      <c r="AY74" s="816"/>
      <c r="AZ74" s="869" t="s">
        <v>581</v>
      </c>
      <c r="BA74" s="869"/>
      <c r="BB74" s="869"/>
      <c r="BC74" s="869"/>
      <c r="BD74" s="870"/>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4" t="s">
        <v>564</v>
      </c>
      <c r="C75" s="819"/>
      <c r="D75" s="819"/>
      <c r="E75" s="819"/>
      <c r="F75" s="819"/>
      <c r="G75" s="819"/>
      <c r="H75" s="819"/>
      <c r="I75" s="819"/>
      <c r="J75" s="819"/>
      <c r="K75" s="819"/>
      <c r="L75" s="819"/>
      <c r="M75" s="819"/>
      <c r="N75" s="819"/>
      <c r="O75" s="819"/>
      <c r="P75" s="865"/>
      <c r="Q75" s="866">
        <v>425</v>
      </c>
      <c r="R75" s="867"/>
      <c r="S75" s="867"/>
      <c r="T75" s="867"/>
      <c r="U75" s="815"/>
      <c r="V75" s="868">
        <v>362</v>
      </c>
      <c r="W75" s="867"/>
      <c r="X75" s="867"/>
      <c r="Y75" s="867"/>
      <c r="Z75" s="815"/>
      <c r="AA75" s="868">
        <v>63</v>
      </c>
      <c r="AB75" s="867"/>
      <c r="AC75" s="867"/>
      <c r="AD75" s="867"/>
      <c r="AE75" s="815"/>
      <c r="AF75" s="868">
        <v>63</v>
      </c>
      <c r="AG75" s="867"/>
      <c r="AH75" s="867"/>
      <c r="AI75" s="867"/>
      <c r="AJ75" s="815"/>
      <c r="AK75" s="816" t="s">
        <v>577</v>
      </c>
      <c r="AL75" s="816"/>
      <c r="AM75" s="816"/>
      <c r="AN75" s="816"/>
      <c r="AO75" s="816"/>
      <c r="AP75" s="868">
        <v>122</v>
      </c>
      <c r="AQ75" s="867"/>
      <c r="AR75" s="867"/>
      <c r="AS75" s="867"/>
      <c r="AT75" s="815"/>
      <c r="AU75" s="868">
        <v>4</v>
      </c>
      <c r="AV75" s="867"/>
      <c r="AW75" s="867"/>
      <c r="AX75" s="867"/>
      <c r="AY75" s="815"/>
      <c r="AZ75" s="869"/>
      <c r="BA75" s="869"/>
      <c r="BB75" s="869"/>
      <c r="BC75" s="869"/>
      <c r="BD75" s="870"/>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4" t="s">
        <v>565</v>
      </c>
      <c r="C76" s="819"/>
      <c r="D76" s="819"/>
      <c r="E76" s="819"/>
      <c r="F76" s="819"/>
      <c r="G76" s="819"/>
      <c r="H76" s="819"/>
      <c r="I76" s="819"/>
      <c r="J76" s="819"/>
      <c r="K76" s="819"/>
      <c r="L76" s="819"/>
      <c r="M76" s="819"/>
      <c r="N76" s="819"/>
      <c r="O76" s="819"/>
      <c r="P76" s="865"/>
      <c r="Q76" s="866">
        <v>1715</v>
      </c>
      <c r="R76" s="867"/>
      <c r="S76" s="867"/>
      <c r="T76" s="867"/>
      <c r="U76" s="815"/>
      <c r="V76" s="868">
        <v>1483</v>
      </c>
      <c r="W76" s="867"/>
      <c r="X76" s="867"/>
      <c r="Y76" s="867"/>
      <c r="Z76" s="815"/>
      <c r="AA76" s="868">
        <v>232</v>
      </c>
      <c r="AB76" s="867"/>
      <c r="AC76" s="867"/>
      <c r="AD76" s="867"/>
      <c r="AE76" s="815"/>
      <c r="AF76" s="868">
        <v>155</v>
      </c>
      <c r="AG76" s="867"/>
      <c r="AH76" s="867"/>
      <c r="AI76" s="867"/>
      <c r="AJ76" s="815"/>
      <c r="AK76" s="816" t="s">
        <v>577</v>
      </c>
      <c r="AL76" s="816"/>
      <c r="AM76" s="816"/>
      <c r="AN76" s="816"/>
      <c r="AO76" s="816"/>
      <c r="AP76" s="868">
        <v>1441</v>
      </c>
      <c r="AQ76" s="867"/>
      <c r="AR76" s="867"/>
      <c r="AS76" s="867"/>
      <c r="AT76" s="815"/>
      <c r="AU76" s="868">
        <v>147</v>
      </c>
      <c r="AV76" s="867"/>
      <c r="AW76" s="867"/>
      <c r="AX76" s="867"/>
      <c r="AY76" s="815"/>
      <c r="AZ76" s="869"/>
      <c r="BA76" s="869"/>
      <c r="BB76" s="869"/>
      <c r="BC76" s="869"/>
      <c r="BD76" s="870"/>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4" t="s">
        <v>566</v>
      </c>
      <c r="C77" s="819"/>
      <c r="D77" s="819"/>
      <c r="E77" s="819"/>
      <c r="F77" s="819"/>
      <c r="G77" s="819"/>
      <c r="H77" s="819"/>
      <c r="I77" s="819"/>
      <c r="J77" s="819"/>
      <c r="K77" s="819"/>
      <c r="L77" s="819"/>
      <c r="M77" s="819"/>
      <c r="N77" s="819"/>
      <c r="O77" s="819"/>
      <c r="P77" s="865"/>
      <c r="Q77" s="866">
        <v>249</v>
      </c>
      <c r="R77" s="867"/>
      <c r="S77" s="867"/>
      <c r="T77" s="867"/>
      <c r="U77" s="815"/>
      <c r="V77" s="868">
        <v>232</v>
      </c>
      <c r="W77" s="867"/>
      <c r="X77" s="867"/>
      <c r="Y77" s="867"/>
      <c r="Z77" s="815"/>
      <c r="AA77" s="868">
        <v>17</v>
      </c>
      <c r="AB77" s="867"/>
      <c r="AC77" s="867"/>
      <c r="AD77" s="867"/>
      <c r="AE77" s="815"/>
      <c r="AF77" s="868">
        <v>17</v>
      </c>
      <c r="AG77" s="867"/>
      <c r="AH77" s="867"/>
      <c r="AI77" s="867"/>
      <c r="AJ77" s="815"/>
      <c r="AK77" s="816" t="s">
        <v>577</v>
      </c>
      <c r="AL77" s="816"/>
      <c r="AM77" s="816"/>
      <c r="AN77" s="816"/>
      <c r="AO77" s="816"/>
      <c r="AP77" s="816" t="s">
        <v>577</v>
      </c>
      <c r="AQ77" s="816"/>
      <c r="AR77" s="816"/>
      <c r="AS77" s="816"/>
      <c r="AT77" s="816"/>
      <c r="AU77" s="816" t="s">
        <v>577</v>
      </c>
      <c r="AV77" s="816"/>
      <c r="AW77" s="816"/>
      <c r="AX77" s="816"/>
      <c r="AY77" s="816"/>
      <c r="AZ77" s="869"/>
      <c r="BA77" s="869"/>
      <c r="BB77" s="869"/>
      <c r="BC77" s="869"/>
      <c r="BD77" s="870"/>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4" t="s">
        <v>567</v>
      </c>
      <c r="C78" s="819"/>
      <c r="D78" s="819"/>
      <c r="E78" s="819"/>
      <c r="F78" s="819"/>
      <c r="G78" s="819"/>
      <c r="H78" s="819"/>
      <c r="I78" s="819"/>
      <c r="J78" s="819"/>
      <c r="K78" s="819"/>
      <c r="L78" s="819"/>
      <c r="M78" s="819"/>
      <c r="N78" s="819"/>
      <c r="O78" s="819"/>
      <c r="P78" s="865"/>
      <c r="Q78" s="866">
        <v>127</v>
      </c>
      <c r="R78" s="867"/>
      <c r="S78" s="867"/>
      <c r="T78" s="867"/>
      <c r="U78" s="815"/>
      <c r="V78" s="868">
        <v>111</v>
      </c>
      <c r="W78" s="867"/>
      <c r="X78" s="867"/>
      <c r="Y78" s="867"/>
      <c r="Z78" s="815"/>
      <c r="AA78" s="868">
        <v>16</v>
      </c>
      <c r="AB78" s="867"/>
      <c r="AC78" s="867"/>
      <c r="AD78" s="867"/>
      <c r="AE78" s="815"/>
      <c r="AF78" s="816">
        <v>16</v>
      </c>
      <c r="AG78" s="816"/>
      <c r="AH78" s="816"/>
      <c r="AI78" s="816"/>
      <c r="AJ78" s="816"/>
      <c r="AK78" s="816"/>
      <c r="AL78" s="816"/>
      <c r="AM78" s="816"/>
      <c r="AN78" s="816"/>
      <c r="AO78" s="816"/>
      <c r="AP78" s="816" t="s">
        <v>577</v>
      </c>
      <c r="AQ78" s="816"/>
      <c r="AR78" s="816"/>
      <c r="AS78" s="816"/>
      <c r="AT78" s="816"/>
      <c r="AU78" s="816" t="s">
        <v>577</v>
      </c>
      <c r="AV78" s="816"/>
      <c r="AW78" s="816"/>
      <c r="AX78" s="816"/>
      <c r="AY78" s="816"/>
      <c r="AZ78" s="869"/>
      <c r="BA78" s="869"/>
      <c r="BB78" s="869"/>
      <c r="BC78" s="869"/>
      <c r="BD78" s="870"/>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4" t="s">
        <v>568</v>
      </c>
      <c r="C79" s="819"/>
      <c r="D79" s="819"/>
      <c r="E79" s="819"/>
      <c r="F79" s="819"/>
      <c r="G79" s="819"/>
      <c r="H79" s="819"/>
      <c r="I79" s="819"/>
      <c r="J79" s="819"/>
      <c r="K79" s="819"/>
      <c r="L79" s="819"/>
      <c r="M79" s="819"/>
      <c r="N79" s="819"/>
      <c r="O79" s="819"/>
      <c r="P79" s="865"/>
      <c r="Q79" s="866">
        <v>48</v>
      </c>
      <c r="R79" s="867"/>
      <c r="S79" s="867"/>
      <c r="T79" s="867"/>
      <c r="U79" s="815"/>
      <c r="V79" s="868">
        <v>37</v>
      </c>
      <c r="W79" s="867"/>
      <c r="X79" s="867"/>
      <c r="Y79" s="867"/>
      <c r="Z79" s="815"/>
      <c r="AA79" s="868">
        <v>11</v>
      </c>
      <c r="AB79" s="867"/>
      <c r="AC79" s="867"/>
      <c r="AD79" s="867"/>
      <c r="AE79" s="815"/>
      <c r="AF79" s="816">
        <v>11</v>
      </c>
      <c r="AG79" s="816"/>
      <c r="AH79" s="816"/>
      <c r="AI79" s="816"/>
      <c r="AJ79" s="816"/>
      <c r="AK79" s="816" t="s">
        <v>577</v>
      </c>
      <c r="AL79" s="816"/>
      <c r="AM79" s="816"/>
      <c r="AN79" s="816"/>
      <c r="AO79" s="816"/>
      <c r="AP79" s="816" t="s">
        <v>577</v>
      </c>
      <c r="AQ79" s="816"/>
      <c r="AR79" s="816"/>
      <c r="AS79" s="816"/>
      <c r="AT79" s="816"/>
      <c r="AU79" s="816" t="s">
        <v>577</v>
      </c>
      <c r="AV79" s="816"/>
      <c r="AW79" s="816"/>
      <c r="AX79" s="816"/>
      <c r="AY79" s="816"/>
      <c r="AZ79" s="869"/>
      <c r="BA79" s="869"/>
      <c r="BB79" s="869"/>
      <c r="BC79" s="869"/>
      <c r="BD79" s="870"/>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4" t="s">
        <v>569</v>
      </c>
      <c r="C80" s="819"/>
      <c r="D80" s="819"/>
      <c r="E80" s="819"/>
      <c r="F80" s="819"/>
      <c r="G80" s="819"/>
      <c r="H80" s="819"/>
      <c r="I80" s="819"/>
      <c r="J80" s="819"/>
      <c r="K80" s="819"/>
      <c r="L80" s="819"/>
      <c r="M80" s="819"/>
      <c r="N80" s="819"/>
      <c r="O80" s="819"/>
      <c r="P80" s="865"/>
      <c r="Q80" s="866">
        <v>9242</v>
      </c>
      <c r="R80" s="867"/>
      <c r="S80" s="867"/>
      <c r="T80" s="867"/>
      <c r="U80" s="815"/>
      <c r="V80" s="868">
        <v>9137</v>
      </c>
      <c r="W80" s="867"/>
      <c r="X80" s="867"/>
      <c r="Y80" s="867"/>
      <c r="Z80" s="815"/>
      <c r="AA80" s="868">
        <v>104</v>
      </c>
      <c r="AB80" s="867"/>
      <c r="AC80" s="867"/>
      <c r="AD80" s="867"/>
      <c r="AE80" s="815"/>
      <c r="AF80" s="816">
        <v>104</v>
      </c>
      <c r="AG80" s="816"/>
      <c r="AH80" s="816"/>
      <c r="AI80" s="816"/>
      <c r="AJ80" s="816"/>
      <c r="AK80" s="816">
        <v>826</v>
      </c>
      <c r="AL80" s="816"/>
      <c r="AM80" s="816"/>
      <c r="AN80" s="816"/>
      <c r="AO80" s="816"/>
      <c r="AP80" s="816" t="s">
        <v>577</v>
      </c>
      <c r="AQ80" s="816"/>
      <c r="AR80" s="816"/>
      <c r="AS80" s="816"/>
      <c r="AT80" s="816"/>
      <c r="AU80" s="816" t="s">
        <v>577</v>
      </c>
      <c r="AV80" s="816"/>
      <c r="AW80" s="816"/>
      <c r="AX80" s="816"/>
      <c r="AY80" s="816"/>
      <c r="AZ80" s="869"/>
      <c r="BA80" s="869"/>
      <c r="BB80" s="869"/>
      <c r="BC80" s="869"/>
      <c r="BD80" s="870"/>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4" t="s">
        <v>570</v>
      </c>
      <c r="C81" s="819"/>
      <c r="D81" s="819"/>
      <c r="E81" s="819"/>
      <c r="F81" s="819"/>
      <c r="G81" s="819"/>
      <c r="H81" s="819"/>
      <c r="I81" s="819"/>
      <c r="J81" s="819"/>
      <c r="K81" s="819"/>
      <c r="L81" s="819"/>
      <c r="M81" s="819"/>
      <c r="N81" s="819"/>
      <c r="O81" s="819"/>
      <c r="P81" s="865"/>
      <c r="Q81" s="866">
        <v>1466</v>
      </c>
      <c r="R81" s="867"/>
      <c r="S81" s="867"/>
      <c r="T81" s="867"/>
      <c r="U81" s="815"/>
      <c r="V81" s="868">
        <v>1310</v>
      </c>
      <c r="W81" s="867"/>
      <c r="X81" s="867"/>
      <c r="Y81" s="867"/>
      <c r="Z81" s="815"/>
      <c r="AA81" s="868">
        <v>156</v>
      </c>
      <c r="AB81" s="867"/>
      <c r="AC81" s="867"/>
      <c r="AD81" s="867"/>
      <c r="AE81" s="815"/>
      <c r="AF81" s="816">
        <v>156</v>
      </c>
      <c r="AG81" s="816"/>
      <c r="AH81" s="816"/>
      <c r="AI81" s="816"/>
      <c r="AJ81" s="816"/>
      <c r="AK81" s="816" t="s">
        <v>577</v>
      </c>
      <c r="AL81" s="816"/>
      <c r="AM81" s="816"/>
      <c r="AN81" s="816"/>
      <c r="AO81" s="816"/>
      <c r="AP81" s="816" t="s">
        <v>577</v>
      </c>
      <c r="AQ81" s="816"/>
      <c r="AR81" s="816"/>
      <c r="AS81" s="816"/>
      <c r="AT81" s="816"/>
      <c r="AU81" s="816" t="s">
        <v>577</v>
      </c>
      <c r="AV81" s="816"/>
      <c r="AW81" s="816"/>
      <c r="AX81" s="816"/>
      <c r="AY81" s="816"/>
      <c r="AZ81" s="869"/>
      <c r="BA81" s="869"/>
      <c r="BB81" s="869"/>
      <c r="BC81" s="869"/>
      <c r="BD81" s="870"/>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4" t="s">
        <v>571</v>
      </c>
      <c r="C82" s="819"/>
      <c r="D82" s="819"/>
      <c r="E82" s="819"/>
      <c r="F82" s="819"/>
      <c r="G82" s="819"/>
      <c r="H82" s="819"/>
      <c r="I82" s="819"/>
      <c r="J82" s="819"/>
      <c r="K82" s="819"/>
      <c r="L82" s="819"/>
      <c r="M82" s="819"/>
      <c r="N82" s="819"/>
      <c r="O82" s="819"/>
      <c r="P82" s="865"/>
      <c r="Q82" s="866">
        <v>56</v>
      </c>
      <c r="R82" s="867"/>
      <c r="S82" s="867"/>
      <c r="T82" s="867"/>
      <c r="U82" s="815"/>
      <c r="V82" s="868">
        <v>54</v>
      </c>
      <c r="W82" s="867"/>
      <c r="X82" s="867"/>
      <c r="Y82" s="867"/>
      <c r="Z82" s="815"/>
      <c r="AA82" s="868">
        <v>3</v>
      </c>
      <c r="AB82" s="867"/>
      <c r="AC82" s="867"/>
      <c r="AD82" s="867"/>
      <c r="AE82" s="815"/>
      <c r="AF82" s="816">
        <v>3</v>
      </c>
      <c r="AG82" s="816"/>
      <c r="AH82" s="816"/>
      <c r="AI82" s="816"/>
      <c r="AJ82" s="816"/>
      <c r="AK82" s="816">
        <v>56</v>
      </c>
      <c r="AL82" s="816"/>
      <c r="AM82" s="816"/>
      <c r="AN82" s="816"/>
      <c r="AO82" s="816"/>
      <c r="AP82" s="816" t="s">
        <v>577</v>
      </c>
      <c r="AQ82" s="816"/>
      <c r="AR82" s="816"/>
      <c r="AS82" s="816"/>
      <c r="AT82" s="816"/>
      <c r="AU82" s="816" t="s">
        <v>577</v>
      </c>
      <c r="AV82" s="816"/>
      <c r="AW82" s="816"/>
      <c r="AX82" s="816"/>
      <c r="AY82" s="816"/>
      <c r="AZ82" s="869"/>
      <c r="BA82" s="869"/>
      <c r="BB82" s="869"/>
      <c r="BC82" s="869"/>
      <c r="BD82" s="870"/>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4" t="s">
        <v>572</v>
      </c>
      <c r="C83" s="819"/>
      <c r="D83" s="819"/>
      <c r="E83" s="819"/>
      <c r="F83" s="819"/>
      <c r="G83" s="819"/>
      <c r="H83" s="819"/>
      <c r="I83" s="819"/>
      <c r="J83" s="819"/>
      <c r="K83" s="819"/>
      <c r="L83" s="819"/>
      <c r="M83" s="819"/>
      <c r="N83" s="819"/>
      <c r="O83" s="819"/>
      <c r="P83" s="865"/>
      <c r="Q83" s="866">
        <v>7</v>
      </c>
      <c r="R83" s="867"/>
      <c r="S83" s="867"/>
      <c r="T83" s="867"/>
      <c r="U83" s="815"/>
      <c r="V83" s="868">
        <v>4</v>
      </c>
      <c r="W83" s="867"/>
      <c r="X83" s="867"/>
      <c r="Y83" s="867"/>
      <c r="Z83" s="815"/>
      <c r="AA83" s="868">
        <v>3</v>
      </c>
      <c r="AB83" s="867"/>
      <c r="AC83" s="867"/>
      <c r="AD83" s="867"/>
      <c r="AE83" s="815"/>
      <c r="AF83" s="816">
        <v>3</v>
      </c>
      <c r="AG83" s="816"/>
      <c r="AH83" s="816"/>
      <c r="AI83" s="816"/>
      <c r="AJ83" s="816"/>
      <c r="AK83" s="816" t="s">
        <v>577</v>
      </c>
      <c r="AL83" s="816"/>
      <c r="AM83" s="816"/>
      <c r="AN83" s="816"/>
      <c r="AO83" s="816"/>
      <c r="AP83" s="816" t="s">
        <v>577</v>
      </c>
      <c r="AQ83" s="816"/>
      <c r="AR83" s="816"/>
      <c r="AS83" s="816"/>
      <c r="AT83" s="816"/>
      <c r="AU83" s="816" t="s">
        <v>577</v>
      </c>
      <c r="AV83" s="816"/>
      <c r="AW83" s="816"/>
      <c r="AX83" s="816"/>
      <c r="AY83" s="816"/>
      <c r="AZ83" s="869"/>
      <c r="BA83" s="869"/>
      <c r="BB83" s="869"/>
      <c r="BC83" s="869"/>
      <c r="BD83" s="870"/>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4" t="s">
        <v>573</v>
      </c>
      <c r="C84" s="819"/>
      <c r="D84" s="819"/>
      <c r="E84" s="819"/>
      <c r="F84" s="819"/>
      <c r="G84" s="819"/>
      <c r="H84" s="819"/>
      <c r="I84" s="819"/>
      <c r="J84" s="819"/>
      <c r="K84" s="819"/>
      <c r="L84" s="819"/>
      <c r="M84" s="819"/>
      <c r="N84" s="819"/>
      <c r="O84" s="819"/>
      <c r="P84" s="865"/>
      <c r="Q84" s="866">
        <v>78</v>
      </c>
      <c r="R84" s="867"/>
      <c r="S84" s="867"/>
      <c r="T84" s="867"/>
      <c r="U84" s="815"/>
      <c r="V84" s="868">
        <v>74</v>
      </c>
      <c r="W84" s="867"/>
      <c r="X84" s="867"/>
      <c r="Y84" s="867"/>
      <c r="Z84" s="815"/>
      <c r="AA84" s="868">
        <v>4</v>
      </c>
      <c r="AB84" s="867"/>
      <c r="AC84" s="867"/>
      <c r="AD84" s="867"/>
      <c r="AE84" s="815"/>
      <c r="AF84" s="816">
        <v>4</v>
      </c>
      <c r="AG84" s="816"/>
      <c r="AH84" s="816"/>
      <c r="AI84" s="816"/>
      <c r="AJ84" s="816"/>
      <c r="AK84" s="816">
        <v>5</v>
      </c>
      <c r="AL84" s="816"/>
      <c r="AM84" s="816"/>
      <c r="AN84" s="816"/>
      <c r="AO84" s="816"/>
      <c r="AP84" s="816" t="s">
        <v>577</v>
      </c>
      <c r="AQ84" s="816"/>
      <c r="AR84" s="816"/>
      <c r="AS84" s="816"/>
      <c r="AT84" s="816"/>
      <c r="AU84" s="816" t="s">
        <v>577</v>
      </c>
      <c r="AV84" s="816"/>
      <c r="AW84" s="816"/>
      <c r="AX84" s="816"/>
      <c r="AY84" s="816"/>
      <c r="AZ84" s="869"/>
      <c r="BA84" s="869"/>
      <c r="BB84" s="869"/>
      <c r="BC84" s="869"/>
      <c r="BD84" s="870"/>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4" t="s">
        <v>574</v>
      </c>
      <c r="C85" s="819"/>
      <c r="D85" s="819"/>
      <c r="E85" s="819"/>
      <c r="F85" s="819"/>
      <c r="G85" s="819"/>
      <c r="H85" s="819"/>
      <c r="I85" s="819"/>
      <c r="J85" s="819"/>
      <c r="K85" s="819"/>
      <c r="L85" s="819"/>
      <c r="M85" s="819"/>
      <c r="N85" s="819"/>
      <c r="O85" s="819"/>
      <c r="P85" s="865"/>
      <c r="Q85" s="866">
        <v>63</v>
      </c>
      <c r="R85" s="867"/>
      <c r="S85" s="867"/>
      <c r="T85" s="867"/>
      <c r="U85" s="815"/>
      <c r="V85" s="868">
        <v>61</v>
      </c>
      <c r="W85" s="867"/>
      <c r="X85" s="867"/>
      <c r="Y85" s="867"/>
      <c r="Z85" s="815"/>
      <c r="AA85" s="868">
        <v>1</v>
      </c>
      <c r="AB85" s="867"/>
      <c r="AC85" s="867"/>
      <c r="AD85" s="867"/>
      <c r="AE85" s="815"/>
      <c r="AF85" s="816">
        <v>1</v>
      </c>
      <c r="AG85" s="816"/>
      <c r="AH85" s="816"/>
      <c r="AI85" s="816"/>
      <c r="AJ85" s="816"/>
      <c r="AK85" s="816" t="s">
        <v>577</v>
      </c>
      <c r="AL85" s="816"/>
      <c r="AM85" s="816"/>
      <c r="AN85" s="816"/>
      <c r="AO85" s="816"/>
      <c r="AP85" s="816" t="s">
        <v>577</v>
      </c>
      <c r="AQ85" s="816"/>
      <c r="AR85" s="816"/>
      <c r="AS85" s="816"/>
      <c r="AT85" s="816"/>
      <c r="AU85" s="816" t="s">
        <v>577</v>
      </c>
      <c r="AV85" s="816"/>
      <c r="AW85" s="816"/>
      <c r="AX85" s="816"/>
      <c r="AY85" s="816"/>
      <c r="AZ85" s="869"/>
      <c r="BA85" s="869"/>
      <c r="BB85" s="869"/>
      <c r="BC85" s="869"/>
      <c r="BD85" s="870"/>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4" t="s">
        <v>575</v>
      </c>
      <c r="C86" s="819"/>
      <c r="D86" s="819"/>
      <c r="E86" s="819"/>
      <c r="F86" s="819"/>
      <c r="G86" s="819"/>
      <c r="H86" s="819"/>
      <c r="I86" s="819"/>
      <c r="J86" s="819"/>
      <c r="K86" s="819"/>
      <c r="L86" s="819"/>
      <c r="M86" s="819"/>
      <c r="N86" s="819"/>
      <c r="O86" s="819"/>
      <c r="P86" s="865"/>
      <c r="Q86" s="866">
        <v>249017</v>
      </c>
      <c r="R86" s="867"/>
      <c r="S86" s="867"/>
      <c r="T86" s="867"/>
      <c r="U86" s="815"/>
      <c r="V86" s="868">
        <v>248915</v>
      </c>
      <c r="W86" s="867"/>
      <c r="X86" s="867"/>
      <c r="Y86" s="867"/>
      <c r="Z86" s="815"/>
      <c r="AA86" s="868">
        <v>102</v>
      </c>
      <c r="AB86" s="867"/>
      <c r="AC86" s="867"/>
      <c r="AD86" s="867"/>
      <c r="AE86" s="815"/>
      <c r="AF86" s="816">
        <v>102</v>
      </c>
      <c r="AG86" s="816"/>
      <c r="AH86" s="816"/>
      <c r="AI86" s="816"/>
      <c r="AJ86" s="816"/>
      <c r="AK86" s="816">
        <v>6150</v>
      </c>
      <c r="AL86" s="816"/>
      <c r="AM86" s="816"/>
      <c r="AN86" s="816"/>
      <c r="AO86" s="816"/>
      <c r="AP86" s="816" t="s">
        <v>577</v>
      </c>
      <c r="AQ86" s="816"/>
      <c r="AR86" s="816"/>
      <c r="AS86" s="816"/>
      <c r="AT86" s="816"/>
      <c r="AU86" s="816" t="s">
        <v>577</v>
      </c>
      <c r="AV86" s="816"/>
      <c r="AW86" s="816"/>
      <c r="AX86" s="816"/>
      <c r="AY86" s="816"/>
      <c r="AZ86" s="869"/>
      <c r="BA86" s="869"/>
      <c r="BB86" s="869"/>
      <c r="BC86" s="869"/>
      <c r="BD86" s="870"/>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1" t="s">
        <v>576</v>
      </c>
      <c r="C87" s="872"/>
      <c r="D87" s="872"/>
      <c r="E87" s="872"/>
      <c r="F87" s="872"/>
      <c r="G87" s="872"/>
      <c r="H87" s="872"/>
      <c r="I87" s="872"/>
      <c r="J87" s="872"/>
      <c r="K87" s="872"/>
      <c r="L87" s="872"/>
      <c r="M87" s="872"/>
      <c r="N87" s="872"/>
      <c r="O87" s="872"/>
      <c r="P87" s="873"/>
      <c r="Q87" s="874">
        <v>4915</v>
      </c>
      <c r="R87" s="875"/>
      <c r="S87" s="875"/>
      <c r="T87" s="875"/>
      <c r="U87" s="876"/>
      <c r="V87" s="877">
        <v>6117</v>
      </c>
      <c r="W87" s="875"/>
      <c r="X87" s="875"/>
      <c r="Y87" s="875"/>
      <c r="Z87" s="876"/>
      <c r="AA87" s="877">
        <v>-1202</v>
      </c>
      <c r="AB87" s="875"/>
      <c r="AC87" s="875"/>
      <c r="AD87" s="875"/>
      <c r="AE87" s="876"/>
      <c r="AF87" s="878">
        <v>3004</v>
      </c>
      <c r="AG87" s="878"/>
      <c r="AH87" s="878"/>
      <c r="AI87" s="878"/>
      <c r="AJ87" s="878"/>
      <c r="AK87" s="816" t="s">
        <v>577</v>
      </c>
      <c r="AL87" s="816"/>
      <c r="AM87" s="816"/>
      <c r="AN87" s="816"/>
      <c r="AO87" s="816"/>
      <c r="AP87" s="878">
        <v>37480</v>
      </c>
      <c r="AQ87" s="878"/>
      <c r="AR87" s="878"/>
      <c r="AS87" s="878"/>
      <c r="AT87" s="878"/>
      <c r="AU87" s="878">
        <v>18</v>
      </c>
      <c r="AV87" s="878"/>
      <c r="AW87" s="878"/>
      <c r="AX87" s="878"/>
      <c r="AY87" s="878"/>
      <c r="AZ87" s="879"/>
      <c r="BA87" s="879"/>
      <c r="BB87" s="879"/>
      <c r="BC87" s="879"/>
      <c r="BD87" s="880"/>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373</v>
      </c>
      <c r="B88" s="776" t="s">
        <v>409</v>
      </c>
      <c r="C88" s="777"/>
      <c r="D88" s="777"/>
      <c r="E88" s="777"/>
      <c r="F88" s="777"/>
      <c r="G88" s="777"/>
      <c r="H88" s="777"/>
      <c r="I88" s="777"/>
      <c r="J88" s="777"/>
      <c r="K88" s="777"/>
      <c r="L88" s="777"/>
      <c r="M88" s="777"/>
      <c r="N88" s="777"/>
      <c r="O88" s="777"/>
      <c r="P88" s="778"/>
      <c r="Q88" s="826"/>
      <c r="R88" s="827"/>
      <c r="S88" s="827"/>
      <c r="T88" s="827"/>
      <c r="U88" s="827"/>
      <c r="V88" s="827"/>
      <c r="W88" s="827"/>
      <c r="X88" s="827"/>
      <c r="Y88" s="827"/>
      <c r="Z88" s="827"/>
      <c r="AA88" s="827"/>
      <c r="AB88" s="827"/>
      <c r="AC88" s="827"/>
      <c r="AD88" s="827"/>
      <c r="AE88" s="827"/>
      <c r="AF88" s="830">
        <v>4468</v>
      </c>
      <c r="AG88" s="830"/>
      <c r="AH88" s="830"/>
      <c r="AI88" s="830"/>
      <c r="AJ88" s="830"/>
      <c r="AK88" s="827"/>
      <c r="AL88" s="827"/>
      <c r="AM88" s="827"/>
      <c r="AN88" s="827"/>
      <c r="AO88" s="827"/>
      <c r="AP88" s="830">
        <v>41829</v>
      </c>
      <c r="AQ88" s="830"/>
      <c r="AR88" s="830"/>
      <c r="AS88" s="830"/>
      <c r="AT88" s="830"/>
      <c r="AU88" s="830">
        <v>483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776" t="s">
        <v>410</v>
      </c>
      <c r="BS102" s="777"/>
      <c r="BT102" s="777"/>
      <c r="BU102" s="777"/>
      <c r="BV102" s="777"/>
      <c r="BW102" s="777"/>
      <c r="BX102" s="777"/>
      <c r="BY102" s="777"/>
      <c r="BZ102" s="777"/>
      <c r="CA102" s="777"/>
      <c r="CB102" s="777"/>
      <c r="CC102" s="777"/>
      <c r="CD102" s="777"/>
      <c r="CE102" s="777"/>
      <c r="CF102" s="777"/>
      <c r="CG102" s="778"/>
      <c r="CH102" s="881"/>
      <c r="CI102" s="882"/>
      <c r="CJ102" s="882"/>
      <c r="CK102" s="882"/>
      <c r="CL102" s="883"/>
      <c r="CM102" s="881"/>
      <c r="CN102" s="882"/>
      <c r="CO102" s="882"/>
      <c r="CP102" s="882"/>
      <c r="CQ102" s="883"/>
      <c r="CR102" s="884"/>
      <c r="CS102" s="838"/>
      <c r="CT102" s="838"/>
      <c r="CU102" s="838"/>
      <c r="CV102" s="885"/>
      <c r="CW102" s="884"/>
      <c r="CX102" s="838"/>
      <c r="CY102" s="838"/>
      <c r="CZ102" s="838"/>
      <c r="DA102" s="885"/>
      <c r="DB102" s="884"/>
      <c r="DC102" s="838"/>
      <c r="DD102" s="838"/>
      <c r="DE102" s="838"/>
      <c r="DF102" s="885"/>
      <c r="DG102" s="884"/>
      <c r="DH102" s="838"/>
      <c r="DI102" s="838"/>
      <c r="DJ102" s="838"/>
      <c r="DK102" s="885"/>
      <c r="DL102" s="884"/>
      <c r="DM102" s="838"/>
      <c r="DN102" s="838"/>
      <c r="DO102" s="838"/>
      <c r="DP102" s="885"/>
      <c r="DQ102" s="884"/>
      <c r="DR102" s="838"/>
      <c r="DS102" s="838"/>
      <c r="DT102" s="838"/>
      <c r="DU102" s="885"/>
      <c r="DV102" s="910"/>
      <c r="DW102" s="911"/>
      <c r="DX102" s="911"/>
      <c r="DY102" s="911"/>
      <c r="DZ102" s="91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3" t="s">
        <v>411</v>
      </c>
      <c r="BR103" s="913"/>
      <c r="BS103" s="913"/>
      <c r="BT103" s="913"/>
      <c r="BU103" s="913"/>
      <c r="BV103" s="913"/>
      <c r="BW103" s="913"/>
      <c r="BX103" s="913"/>
      <c r="BY103" s="913"/>
      <c r="BZ103" s="913"/>
      <c r="CA103" s="913"/>
      <c r="CB103" s="913"/>
      <c r="CC103" s="913"/>
      <c r="CD103" s="913"/>
      <c r="CE103" s="913"/>
      <c r="CF103" s="913"/>
      <c r="CG103" s="913"/>
      <c r="CH103" s="913"/>
      <c r="CI103" s="913"/>
      <c r="CJ103" s="913"/>
      <c r="CK103" s="913"/>
      <c r="CL103" s="913"/>
      <c r="CM103" s="913"/>
      <c r="CN103" s="913"/>
      <c r="CO103" s="913"/>
      <c r="CP103" s="913"/>
      <c r="CQ103" s="913"/>
      <c r="CR103" s="913"/>
      <c r="CS103" s="913"/>
      <c r="CT103" s="913"/>
      <c r="CU103" s="913"/>
      <c r="CV103" s="913"/>
      <c r="CW103" s="913"/>
      <c r="CX103" s="913"/>
      <c r="CY103" s="913"/>
      <c r="CZ103" s="913"/>
      <c r="DA103" s="913"/>
      <c r="DB103" s="913"/>
      <c r="DC103" s="913"/>
      <c r="DD103" s="913"/>
      <c r="DE103" s="913"/>
      <c r="DF103" s="913"/>
      <c r="DG103" s="913"/>
      <c r="DH103" s="913"/>
      <c r="DI103" s="913"/>
      <c r="DJ103" s="913"/>
      <c r="DK103" s="913"/>
      <c r="DL103" s="913"/>
      <c r="DM103" s="913"/>
      <c r="DN103" s="913"/>
      <c r="DO103" s="913"/>
      <c r="DP103" s="913"/>
      <c r="DQ103" s="913"/>
      <c r="DR103" s="913"/>
      <c r="DS103" s="913"/>
      <c r="DT103" s="913"/>
      <c r="DU103" s="913"/>
      <c r="DV103" s="913"/>
      <c r="DW103" s="913"/>
      <c r="DX103" s="913"/>
      <c r="DY103" s="913"/>
      <c r="DZ103" s="913"/>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4" t="s">
        <v>412</v>
      </c>
      <c r="BR104" s="914"/>
      <c r="BS104" s="914"/>
      <c r="BT104" s="914"/>
      <c r="BU104" s="914"/>
      <c r="BV104" s="914"/>
      <c r="BW104" s="914"/>
      <c r="BX104" s="914"/>
      <c r="BY104" s="914"/>
      <c r="BZ104" s="914"/>
      <c r="CA104" s="914"/>
      <c r="CB104" s="914"/>
      <c r="CC104" s="914"/>
      <c r="CD104" s="914"/>
      <c r="CE104" s="914"/>
      <c r="CF104" s="914"/>
      <c r="CG104" s="914"/>
      <c r="CH104" s="914"/>
      <c r="CI104" s="914"/>
      <c r="CJ104" s="914"/>
      <c r="CK104" s="914"/>
      <c r="CL104" s="914"/>
      <c r="CM104" s="914"/>
      <c r="CN104" s="914"/>
      <c r="CO104" s="914"/>
      <c r="CP104" s="914"/>
      <c r="CQ104" s="914"/>
      <c r="CR104" s="914"/>
      <c r="CS104" s="914"/>
      <c r="CT104" s="914"/>
      <c r="CU104" s="914"/>
      <c r="CV104" s="914"/>
      <c r="CW104" s="914"/>
      <c r="CX104" s="914"/>
      <c r="CY104" s="914"/>
      <c r="CZ104" s="914"/>
      <c r="DA104" s="914"/>
      <c r="DB104" s="914"/>
      <c r="DC104" s="914"/>
      <c r="DD104" s="914"/>
      <c r="DE104" s="914"/>
      <c r="DF104" s="914"/>
      <c r="DG104" s="914"/>
      <c r="DH104" s="914"/>
      <c r="DI104" s="914"/>
      <c r="DJ104" s="914"/>
      <c r="DK104" s="914"/>
      <c r="DL104" s="914"/>
      <c r="DM104" s="914"/>
      <c r="DN104" s="914"/>
      <c r="DO104" s="914"/>
      <c r="DP104" s="914"/>
      <c r="DQ104" s="914"/>
      <c r="DR104" s="914"/>
      <c r="DS104" s="914"/>
      <c r="DT104" s="914"/>
      <c r="DU104" s="914"/>
      <c r="DV104" s="914"/>
      <c r="DW104" s="914"/>
      <c r="DX104" s="914"/>
      <c r="DY104" s="914"/>
      <c r="DZ104" s="914"/>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5" t="s">
        <v>415</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B108" s="916"/>
      <c r="AC108" s="916"/>
      <c r="AD108" s="916"/>
      <c r="AE108" s="916"/>
      <c r="AF108" s="916"/>
      <c r="AG108" s="916"/>
      <c r="AH108" s="916"/>
      <c r="AI108" s="916"/>
      <c r="AJ108" s="916"/>
      <c r="AK108" s="916"/>
      <c r="AL108" s="916"/>
      <c r="AM108" s="916"/>
      <c r="AN108" s="916"/>
      <c r="AO108" s="916"/>
      <c r="AP108" s="916"/>
      <c r="AQ108" s="916"/>
      <c r="AR108" s="916"/>
      <c r="AS108" s="916"/>
      <c r="AT108" s="917"/>
      <c r="AU108" s="915" t="s">
        <v>416</v>
      </c>
      <c r="AV108" s="916"/>
      <c r="AW108" s="916"/>
      <c r="AX108" s="916"/>
      <c r="AY108" s="916"/>
      <c r="AZ108" s="916"/>
      <c r="BA108" s="916"/>
      <c r="BB108" s="916"/>
      <c r="BC108" s="916"/>
      <c r="BD108" s="916"/>
      <c r="BE108" s="916"/>
      <c r="BF108" s="916"/>
      <c r="BG108" s="916"/>
      <c r="BH108" s="916"/>
      <c r="BI108" s="916"/>
      <c r="BJ108" s="916"/>
      <c r="BK108" s="916"/>
      <c r="BL108" s="916"/>
      <c r="BM108" s="916"/>
      <c r="BN108" s="916"/>
      <c r="BO108" s="916"/>
      <c r="BP108" s="916"/>
      <c r="BQ108" s="916"/>
      <c r="BR108" s="916"/>
      <c r="BS108" s="916"/>
      <c r="BT108" s="916"/>
      <c r="BU108" s="916"/>
      <c r="BV108" s="916"/>
      <c r="BW108" s="916"/>
      <c r="BX108" s="916"/>
      <c r="BY108" s="916"/>
      <c r="BZ108" s="916"/>
      <c r="CA108" s="916"/>
      <c r="CB108" s="916"/>
      <c r="CC108" s="916"/>
      <c r="CD108" s="916"/>
      <c r="CE108" s="916"/>
      <c r="CF108" s="916"/>
      <c r="CG108" s="916"/>
      <c r="CH108" s="916"/>
      <c r="CI108" s="916"/>
      <c r="CJ108" s="916"/>
      <c r="CK108" s="916"/>
      <c r="CL108" s="916"/>
      <c r="CM108" s="916"/>
      <c r="CN108" s="916"/>
      <c r="CO108" s="916"/>
      <c r="CP108" s="916"/>
      <c r="CQ108" s="916"/>
      <c r="CR108" s="916"/>
      <c r="CS108" s="916"/>
      <c r="CT108" s="916"/>
      <c r="CU108" s="916"/>
      <c r="CV108" s="916"/>
      <c r="CW108" s="916"/>
      <c r="CX108" s="916"/>
      <c r="CY108" s="916"/>
      <c r="CZ108" s="916"/>
      <c r="DA108" s="916"/>
      <c r="DB108" s="916"/>
      <c r="DC108" s="916"/>
      <c r="DD108" s="916"/>
      <c r="DE108" s="916"/>
      <c r="DF108" s="916"/>
      <c r="DG108" s="916"/>
      <c r="DH108" s="916"/>
      <c r="DI108" s="916"/>
      <c r="DJ108" s="916"/>
      <c r="DK108" s="916"/>
      <c r="DL108" s="916"/>
      <c r="DM108" s="916"/>
      <c r="DN108" s="916"/>
      <c r="DO108" s="916"/>
      <c r="DP108" s="916"/>
      <c r="DQ108" s="916"/>
      <c r="DR108" s="916"/>
      <c r="DS108" s="916"/>
      <c r="DT108" s="916"/>
      <c r="DU108" s="916"/>
      <c r="DV108" s="916"/>
      <c r="DW108" s="916"/>
      <c r="DX108" s="916"/>
      <c r="DY108" s="916"/>
      <c r="DZ108" s="917"/>
    </row>
    <row r="109" spans="1:131" s="197" customFormat="1" ht="26.25" customHeight="1">
      <c r="A109" s="908" t="s">
        <v>417</v>
      </c>
      <c r="B109" s="887"/>
      <c r="C109" s="887"/>
      <c r="D109" s="887"/>
      <c r="E109" s="887"/>
      <c r="F109" s="887"/>
      <c r="G109" s="887"/>
      <c r="H109" s="887"/>
      <c r="I109" s="887"/>
      <c r="J109" s="887"/>
      <c r="K109" s="887"/>
      <c r="L109" s="887"/>
      <c r="M109" s="887"/>
      <c r="N109" s="887"/>
      <c r="O109" s="887"/>
      <c r="P109" s="887"/>
      <c r="Q109" s="887"/>
      <c r="R109" s="887"/>
      <c r="S109" s="887"/>
      <c r="T109" s="887"/>
      <c r="U109" s="887"/>
      <c r="V109" s="887"/>
      <c r="W109" s="887"/>
      <c r="X109" s="887"/>
      <c r="Y109" s="887"/>
      <c r="Z109" s="888"/>
      <c r="AA109" s="886" t="s">
        <v>418</v>
      </c>
      <c r="AB109" s="887"/>
      <c r="AC109" s="887"/>
      <c r="AD109" s="887"/>
      <c r="AE109" s="888"/>
      <c r="AF109" s="886" t="s">
        <v>286</v>
      </c>
      <c r="AG109" s="887"/>
      <c r="AH109" s="887"/>
      <c r="AI109" s="887"/>
      <c r="AJ109" s="888"/>
      <c r="AK109" s="886" t="s">
        <v>285</v>
      </c>
      <c r="AL109" s="887"/>
      <c r="AM109" s="887"/>
      <c r="AN109" s="887"/>
      <c r="AO109" s="888"/>
      <c r="AP109" s="886" t="s">
        <v>419</v>
      </c>
      <c r="AQ109" s="887"/>
      <c r="AR109" s="887"/>
      <c r="AS109" s="887"/>
      <c r="AT109" s="889"/>
      <c r="AU109" s="908" t="s">
        <v>417</v>
      </c>
      <c r="AV109" s="887"/>
      <c r="AW109" s="887"/>
      <c r="AX109" s="887"/>
      <c r="AY109" s="887"/>
      <c r="AZ109" s="887"/>
      <c r="BA109" s="887"/>
      <c r="BB109" s="887"/>
      <c r="BC109" s="887"/>
      <c r="BD109" s="887"/>
      <c r="BE109" s="887"/>
      <c r="BF109" s="887"/>
      <c r="BG109" s="887"/>
      <c r="BH109" s="887"/>
      <c r="BI109" s="887"/>
      <c r="BJ109" s="887"/>
      <c r="BK109" s="887"/>
      <c r="BL109" s="887"/>
      <c r="BM109" s="887"/>
      <c r="BN109" s="887"/>
      <c r="BO109" s="887"/>
      <c r="BP109" s="888"/>
      <c r="BQ109" s="886" t="s">
        <v>418</v>
      </c>
      <c r="BR109" s="887"/>
      <c r="BS109" s="887"/>
      <c r="BT109" s="887"/>
      <c r="BU109" s="888"/>
      <c r="BV109" s="886" t="s">
        <v>286</v>
      </c>
      <c r="BW109" s="887"/>
      <c r="BX109" s="887"/>
      <c r="BY109" s="887"/>
      <c r="BZ109" s="888"/>
      <c r="CA109" s="886" t="s">
        <v>285</v>
      </c>
      <c r="CB109" s="887"/>
      <c r="CC109" s="887"/>
      <c r="CD109" s="887"/>
      <c r="CE109" s="888"/>
      <c r="CF109" s="909" t="s">
        <v>419</v>
      </c>
      <c r="CG109" s="909"/>
      <c r="CH109" s="909"/>
      <c r="CI109" s="909"/>
      <c r="CJ109" s="909"/>
      <c r="CK109" s="886" t="s">
        <v>420</v>
      </c>
      <c r="CL109" s="887"/>
      <c r="CM109" s="887"/>
      <c r="CN109" s="887"/>
      <c r="CO109" s="887"/>
      <c r="CP109" s="887"/>
      <c r="CQ109" s="887"/>
      <c r="CR109" s="887"/>
      <c r="CS109" s="887"/>
      <c r="CT109" s="887"/>
      <c r="CU109" s="887"/>
      <c r="CV109" s="887"/>
      <c r="CW109" s="887"/>
      <c r="CX109" s="887"/>
      <c r="CY109" s="887"/>
      <c r="CZ109" s="887"/>
      <c r="DA109" s="887"/>
      <c r="DB109" s="887"/>
      <c r="DC109" s="887"/>
      <c r="DD109" s="887"/>
      <c r="DE109" s="887"/>
      <c r="DF109" s="888"/>
      <c r="DG109" s="886" t="s">
        <v>418</v>
      </c>
      <c r="DH109" s="887"/>
      <c r="DI109" s="887"/>
      <c r="DJ109" s="887"/>
      <c r="DK109" s="888"/>
      <c r="DL109" s="886" t="s">
        <v>286</v>
      </c>
      <c r="DM109" s="887"/>
      <c r="DN109" s="887"/>
      <c r="DO109" s="887"/>
      <c r="DP109" s="888"/>
      <c r="DQ109" s="886" t="s">
        <v>285</v>
      </c>
      <c r="DR109" s="887"/>
      <c r="DS109" s="887"/>
      <c r="DT109" s="887"/>
      <c r="DU109" s="888"/>
      <c r="DV109" s="886" t="s">
        <v>419</v>
      </c>
      <c r="DW109" s="887"/>
      <c r="DX109" s="887"/>
      <c r="DY109" s="887"/>
      <c r="DZ109" s="889"/>
    </row>
    <row r="110" spans="1:131" s="197" customFormat="1" ht="26.25" customHeight="1">
      <c r="A110" s="890" t="s">
        <v>421</v>
      </c>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2"/>
      <c r="AA110" s="893">
        <v>2487460</v>
      </c>
      <c r="AB110" s="894"/>
      <c r="AC110" s="894"/>
      <c r="AD110" s="894"/>
      <c r="AE110" s="895"/>
      <c r="AF110" s="896">
        <v>2273484</v>
      </c>
      <c r="AG110" s="894"/>
      <c r="AH110" s="894"/>
      <c r="AI110" s="894"/>
      <c r="AJ110" s="895"/>
      <c r="AK110" s="896">
        <v>2134608</v>
      </c>
      <c r="AL110" s="894"/>
      <c r="AM110" s="894"/>
      <c r="AN110" s="894"/>
      <c r="AO110" s="895"/>
      <c r="AP110" s="897">
        <v>35.700000000000003</v>
      </c>
      <c r="AQ110" s="898"/>
      <c r="AR110" s="898"/>
      <c r="AS110" s="898"/>
      <c r="AT110" s="899"/>
      <c r="AU110" s="900" t="s">
        <v>60</v>
      </c>
      <c r="AV110" s="901"/>
      <c r="AW110" s="901"/>
      <c r="AX110" s="901"/>
      <c r="AY110" s="902"/>
      <c r="AZ110" s="944" t="s">
        <v>422</v>
      </c>
      <c r="BA110" s="891"/>
      <c r="BB110" s="891"/>
      <c r="BC110" s="891"/>
      <c r="BD110" s="891"/>
      <c r="BE110" s="891"/>
      <c r="BF110" s="891"/>
      <c r="BG110" s="891"/>
      <c r="BH110" s="891"/>
      <c r="BI110" s="891"/>
      <c r="BJ110" s="891"/>
      <c r="BK110" s="891"/>
      <c r="BL110" s="891"/>
      <c r="BM110" s="891"/>
      <c r="BN110" s="891"/>
      <c r="BO110" s="891"/>
      <c r="BP110" s="892"/>
      <c r="BQ110" s="930">
        <v>16900686</v>
      </c>
      <c r="BR110" s="931"/>
      <c r="BS110" s="931"/>
      <c r="BT110" s="931"/>
      <c r="BU110" s="931"/>
      <c r="BV110" s="931">
        <v>16065543</v>
      </c>
      <c r="BW110" s="931"/>
      <c r="BX110" s="931"/>
      <c r="BY110" s="931"/>
      <c r="BZ110" s="931"/>
      <c r="CA110" s="931">
        <v>14594226</v>
      </c>
      <c r="CB110" s="931"/>
      <c r="CC110" s="931"/>
      <c r="CD110" s="931"/>
      <c r="CE110" s="931"/>
      <c r="CF110" s="945">
        <v>244.3</v>
      </c>
      <c r="CG110" s="946"/>
      <c r="CH110" s="946"/>
      <c r="CI110" s="946"/>
      <c r="CJ110" s="946"/>
      <c r="CK110" s="947" t="s">
        <v>423</v>
      </c>
      <c r="CL110" s="948"/>
      <c r="CM110" s="927" t="s">
        <v>424</v>
      </c>
      <c r="CN110" s="928"/>
      <c r="CO110" s="928"/>
      <c r="CP110" s="928"/>
      <c r="CQ110" s="928"/>
      <c r="CR110" s="928"/>
      <c r="CS110" s="928"/>
      <c r="CT110" s="928"/>
      <c r="CU110" s="928"/>
      <c r="CV110" s="928"/>
      <c r="CW110" s="928"/>
      <c r="CX110" s="928"/>
      <c r="CY110" s="928"/>
      <c r="CZ110" s="928"/>
      <c r="DA110" s="928"/>
      <c r="DB110" s="928"/>
      <c r="DC110" s="928"/>
      <c r="DD110" s="928"/>
      <c r="DE110" s="928"/>
      <c r="DF110" s="929"/>
      <c r="DG110" s="930" t="s">
        <v>112</v>
      </c>
      <c r="DH110" s="931"/>
      <c r="DI110" s="931"/>
      <c r="DJ110" s="931"/>
      <c r="DK110" s="931"/>
      <c r="DL110" s="931" t="s">
        <v>112</v>
      </c>
      <c r="DM110" s="931"/>
      <c r="DN110" s="931"/>
      <c r="DO110" s="931"/>
      <c r="DP110" s="931"/>
      <c r="DQ110" s="931" t="s">
        <v>112</v>
      </c>
      <c r="DR110" s="931"/>
      <c r="DS110" s="931"/>
      <c r="DT110" s="931"/>
      <c r="DU110" s="931"/>
      <c r="DV110" s="932" t="s">
        <v>112</v>
      </c>
      <c r="DW110" s="932"/>
      <c r="DX110" s="932"/>
      <c r="DY110" s="932"/>
      <c r="DZ110" s="933"/>
    </row>
    <row r="111" spans="1:131" s="197" customFormat="1" ht="26.25" customHeight="1">
      <c r="A111" s="934" t="s">
        <v>425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112</v>
      </c>
      <c r="AB111" s="938"/>
      <c r="AC111" s="938"/>
      <c r="AD111" s="938"/>
      <c r="AE111" s="939"/>
      <c r="AF111" s="940" t="s">
        <v>112</v>
      </c>
      <c r="AG111" s="938"/>
      <c r="AH111" s="938"/>
      <c r="AI111" s="938"/>
      <c r="AJ111" s="939"/>
      <c r="AK111" s="940" t="s">
        <v>112</v>
      </c>
      <c r="AL111" s="938"/>
      <c r="AM111" s="938"/>
      <c r="AN111" s="938"/>
      <c r="AO111" s="939"/>
      <c r="AP111" s="941" t="s">
        <v>112</v>
      </c>
      <c r="AQ111" s="942"/>
      <c r="AR111" s="942"/>
      <c r="AS111" s="942"/>
      <c r="AT111" s="943"/>
      <c r="AU111" s="903"/>
      <c r="AV111" s="904"/>
      <c r="AW111" s="904"/>
      <c r="AX111" s="904"/>
      <c r="AY111" s="905"/>
      <c r="AZ111" s="953" t="s">
        <v>426</v>
      </c>
      <c r="BA111" s="954"/>
      <c r="BB111" s="954"/>
      <c r="BC111" s="954"/>
      <c r="BD111" s="954"/>
      <c r="BE111" s="954"/>
      <c r="BF111" s="954"/>
      <c r="BG111" s="954"/>
      <c r="BH111" s="954"/>
      <c r="BI111" s="954"/>
      <c r="BJ111" s="954"/>
      <c r="BK111" s="954"/>
      <c r="BL111" s="954"/>
      <c r="BM111" s="954"/>
      <c r="BN111" s="954"/>
      <c r="BO111" s="954"/>
      <c r="BP111" s="955"/>
      <c r="BQ111" s="923">
        <v>293764</v>
      </c>
      <c r="BR111" s="924"/>
      <c r="BS111" s="924"/>
      <c r="BT111" s="924"/>
      <c r="BU111" s="924"/>
      <c r="BV111" s="924">
        <v>248722</v>
      </c>
      <c r="BW111" s="924"/>
      <c r="BX111" s="924"/>
      <c r="BY111" s="924"/>
      <c r="BZ111" s="924"/>
      <c r="CA111" s="924">
        <v>214112</v>
      </c>
      <c r="CB111" s="924"/>
      <c r="CC111" s="924"/>
      <c r="CD111" s="924"/>
      <c r="CE111" s="924"/>
      <c r="CF111" s="918">
        <v>3.6</v>
      </c>
      <c r="CG111" s="919"/>
      <c r="CH111" s="919"/>
      <c r="CI111" s="919"/>
      <c r="CJ111" s="919"/>
      <c r="CK111" s="949"/>
      <c r="CL111" s="950"/>
      <c r="CM111" s="920" t="s">
        <v>427</v>
      </c>
      <c r="CN111" s="921"/>
      <c r="CO111" s="921"/>
      <c r="CP111" s="921"/>
      <c r="CQ111" s="921"/>
      <c r="CR111" s="921"/>
      <c r="CS111" s="921"/>
      <c r="CT111" s="921"/>
      <c r="CU111" s="921"/>
      <c r="CV111" s="921"/>
      <c r="CW111" s="921"/>
      <c r="CX111" s="921"/>
      <c r="CY111" s="921"/>
      <c r="CZ111" s="921"/>
      <c r="DA111" s="921"/>
      <c r="DB111" s="921"/>
      <c r="DC111" s="921"/>
      <c r="DD111" s="921"/>
      <c r="DE111" s="921"/>
      <c r="DF111" s="922"/>
      <c r="DG111" s="923" t="s">
        <v>112</v>
      </c>
      <c r="DH111" s="924"/>
      <c r="DI111" s="924"/>
      <c r="DJ111" s="924"/>
      <c r="DK111" s="924"/>
      <c r="DL111" s="924" t="s">
        <v>112</v>
      </c>
      <c r="DM111" s="924"/>
      <c r="DN111" s="924"/>
      <c r="DO111" s="924"/>
      <c r="DP111" s="924"/>
      <c r="DQ111" s="924" t="s">
        <v>112</v>
      </c>
      <c r="DR111" s="924"/>
      <c r="DS111" s="924"/>
      <c r="DT111" s="924"/>
      <c r="DU111" s="924"/>
      <c r="DV111" s="925" t="s">
        <v>112</v>
      </c>
      <c r="DW111" s="925"/>
      <c r="DX111" s="925"/>
      <c r="DY111" s="925"/>
      <c r="DZ111" s="926"/>
    </row>
    <row r="112" spans="1:131" s="197" customFormat="1" ht="26.25" customHeight="1">
      <c r="A112" s="956" t="s">
        <v>428</v>
      </c>
      <c r="B112" s="957"/>
      <c r="C112" s="954" t="s">
        <v>429</v>
      </c>
      <c r="D112" s="954"/>
      <c r="E112" s="954"/>
      <c r="F112" s="954"/>
      <c r="G112" s="954"/>
      <c r="H112" s="954"/>
      <c r="I112" s="954"/>
      <c r="J112" s="954"/>
      <c r="K112" s="954"/>
      <c r="L112" s="954"/>
      <c r="M112" s="954"/>
      <c r="N112" s="954"/>
      <c r="O112" s="954"/>
      <c r="P112" s="954"/>
      <c r="Q112" s="954"/>
      <c r="R112" s="954"/>
      <c r="S112" s="954"/>
      <c r="T112" s="954"/>
      <c r="U112" s="954"/>
      <c r="V112" s="954"/>
      <c r="W112" s="954"/>
      <c r="X112" s="954"/>
      <c r="Y112" s="954"/>
      <c r="Z112" s="955"/>
      <c r="AA112" s="962" t="s">
        <v>112</v>
      </c>
      <c r="AB112" s="963"/>
      <c r="AC112" s="963"/>
      <c r="AD112" s="963"/>
      <c r="AE112" s="964"/>
      <c r="AF112" s="965" t="s">
        <v>112</v>
      </c>
      <c r="AG112" s="963"/>
      <c r="AH112" s="963"/>
      <c r="AI112" s="963"/>
      <c r="AJ112" s="964"/>
      <c r="AK112" s="965" t="s">
        <v>112</v>
      </c>
      <c r="AL112" s="963"/>
      <c r="AM112" s="963"/>
      <c r="AN112" s="963"/>
      <c r="AO112" s="964"/>
      <c r="AP112" s="966" t="s">
        <v>112</v>
      </c>
      <c r="AQ112" s="967"/>
      <c r="AR112" s="967"/>
      <c r="AS112" s="967"/>
      <c r="AT112" s="968"/>
      <c r="AU112" s="903"/>
      <c r="AV112" s="904"/>
      <c r="AW112" s="904"/>
      <c r="AX112" s="904"/>
      <c r="AY112" s="905"/>
      <c r="AZ112" s="953" t="s">
        <v>430</v>
      </c>
      <c r="BA112" s="954"/>
      <c r="BB112" s="954"/>
      <c r="BC112" s="954"/>
      <c r="BD112" s="954"/>
      <c r="BE112" s="954"/>
      <c r="BF112" s="954"/>
      <c r="BG112" s="954"/>
      <c r="BH112" s="954"/>
      <c r="BI112" s="954"/>
      <c r="BJ112" s="954"/>
      <c r="BK112" s="954"/>
      <c r="BL112" s="954"/>
      <c r="BM112" s="954"/>
      <c r="BN112" s="954"/>
      <c r="BO112" s="954"/>
      <c r="BP112" s="955"/>
      <c r="BQ112" s="923">
        <v>5755513</v>
      </c>
      <c r="BR112" s="924"/>
      <c r="BS112" s="924"/>
      <c r="BT112" s="924"/>
      <c r="BU112" s="924"/>
      <c r="BV112" s="924">
        <v>5517655</v>
      </c>
      <c r="BW112" s="924"/>
      <c r="BX112" s="924"/>
      <c r="BY112" s="924"/>
      <c r="BZ112" s="924"/>
      <c r="CA112" s="924">
        <v>5156183</v>
      </c>
      <c r="CB112" s="924"/>
      <c r="CC112" s="924"/>
      <c r="CD112" s="924"/>
      <c r="CE112" s="924"/>
      <c r="CF112" s="918">
        <v>86.3</v>
      </c>
      <c r="CG112" s="919"/>
      <c r="CH112" s="919"/>
      <c r="CI112" s="919"/>
      <c r="CJ112" s="919"/>
      <c r="CK112" s="949"/>
      <c r="CL112" s="950"/>
      <c r="CM112" s="920" t="s">
        <v>431</v>
      </c>
      <c r="CN112" s="921"/>
      <c r="CO112" s="921"/>
      <c r="CP112" s="921"/>
      <c r="CQ112" s="921"/>
      <c r="CR112" s="921"/>
      <c r="CS112" s="921"/>
      <c r="CT112" s="921"/>
      <c r="CU112" s="921"/>
      <c r="CV112" s="921"/>
      <c r="CW112" s="921"/>
      <c r="CX112" s="921"/>
      <c r="CY112" s="921"/>
      <c r="CZ112" s="921"/>
      <c r="DA112" s="921"/>
      <c r="DB112" s="921"/>
      <c r="DC112" s="921"/>
      <c r="DD112" s="921"/>
      <c r="DE112" s="921"/>
      <c r="DF112" s="922"/>
      <c r="DG112" s="923" t="s">
        <v>112</v>
      </c>
      <c r="DH112" s="924"/>
      <c r="DI112" s="924"/>
      <c r="DJ112" s="924"/>
      <c r="DK112" s="924"/>
      <c r="DL112" s="924" t="s">
        <v>112</v>
      </c>
      <c r="DM112" s="924"/>
      <c r="DN112" s="924"/>
      <c r="DO112" s="924"/>
      <c r="DP112" s="924"/>
      <c r="DQ112" s="924" t="s">
        <v>112</v>
      </c>
      <c r="DR112" s="924"/>
      <c r="DS112" s="924"/>
      <c r="DT112" s="924"/>
      <c r="DU112" s="924"/>
      <c r="DV112" s="925" t="s">
        <v>112</v>
      </c>
      <c r="DW112" s="925"/>
      <c r="DX112" s="925"/>
      <c r="DY112" s="925"/>
      <c r="DZ112" s="926"/>
    </row>
    <row r="113" spans="1:130" s="197" customFormat="1" ht="26.25" customHeight="1">
      <c r="A113" s="958"/>
      <c r="B113" s="959"/>
      <c r="C113" s="954" t="s">
        <v>432</v>
      </c>
      <c r="D113" s="954"/>
      <c r="E113" s="954"/>
      <c r="F113" s="954"/>
      <c r="G113" s="954"/>
      <c r="H113" s="954"/>
      <c r="I113" s="954"/>
      <c r="J113" s="954"/>
      <c r="K113" s="954"/>
      <c r="L113" s="954"/>
      <c r="M113" s="954"/>
      <c r="N113" s="954"/>
      <c r="O113" s="954"/>
      <c r="P113" s="954"/>
      <c r="Q113" s="954"/>
      <c r="R113" s="954"/>
      <c r="S113" s="954"/>
      <c r="T113" s="954"/>
      <c r="U113" s="954"/>
      <c r="V113" s="954"/>
      <c r="W113" s="954"/>
      <c r="X113" s="954"/>
      <c r="Y113" s="954"/>
      <c r="Z113" s="955"/>
      <c r="AA113" s="937">
        <v>412037</v>
      </c>
      <c r="AB113" s="938"/>
      <c r="AC113" s="938"/>
      <c r="AD113" s="938"/>
      <c r="AE113" s="939"/>
      <c r="AF113" s="940">
        <v>422390</v>
      </c>
      <c r="AG113" s="938"/>
      <c r="AH113" s="938"/>
      <c r="AI113" s="938"/>
      <c r="AJ113" s="939"/>
      <c r="AK113" s="940">
        <v>419250</v>
      </c>
      <c r="AL113" s="938"/>
      <c r="AM113" s="938"/>
      <c r="AN113" s="938"/>
      <c r="AO113" s="939"/>
      <c r="AP113" s="941">
        <v>7</v>
      </c>
      <c r="AQ113" s="942"/>
      <c r="AR113" s="942"/>
      <c r="AS113" s="942"/>
      <c r="AT113" s="943"/>
      <c r="AU113" s="903"/>
      <c r="AV113" s="904"/>
      <c r="AW113" s="904"/>
      <c r="AX113" s="904"/>
      <c r="AY113" s="905"/>
      <c r="AZ113" s="953" t="s">
        <v>433</v>
      </c>
      <c r="BA113" s="954"/>
      <c r="BB113" s="954"/>
      <c r="BC113" s="954"/>
      <c r="BD113" s="954"/>
      <c r="BE113" s="954"/>
      <c r="BF113" s="954"/>
      <c r="BG113" s="954"/>
      <c r="BH113" s="954"/>
      <c r="BI113" s="954"/>
      <c r="BJ113" s="954"/>
      <c r="BK113" s="954"/>
      <c r="BL113" s="954"/>
      <c r="BM113" s="954"/>
      <c r="BN113" s="954"/>
      <c r="BO113" s="954"/>
      <c r="BP113" s="955"/>
      <c r="BQ113" s="923">
        <v>417448</v>
      </c>
      <c r="BR113" s="924"/>
      <c r="BS113" s="924"/>
      <c r="BT113" s="924"/>
      <c r="BU113" s="924"/>
      <c r="BV113" s="924">
        <v>376867</v>
      </c>
      <c r="BW113" s="924"/>
      <c r="BX113" s="924"/>
      <c r="BY113" s="924"/>
      <c r="BZ113" s="924"/>
      <c r="CA113" s="924">
        <v>482670</v>
      </c>
      <c r="CB113" s="924"/>
      <c r="CC113" s="924"/>
      <c r="CD113" s="924"/>
      <c r="CE113" s="924"/>
      <c r="CF113" s="918">
        <v>8.1</v>
      </c>
      <c r="CG113" s="919"/>
      <c r="CH113" s="919"/>
      <c r="CI113" s="919"/>
      <c r="CJ113" s="919"/>
      <c r="CK113" s="949"/>
      <c r="CL113" s="950"/>
      <c r="CM113" s="920" t="s">
        <v>434</v>
      </c>
      <c r="CN113" s="921"/>
      <c r="CO113" s="921"/>
      <c r="CP113" s="921"/>
      <c r="CQ113" s="921"/>
      <c r="CR113" s="921"/>
      <c r="CS113" s="921"/>
      <c r="CT113" s="921"/>
      <c r="CU113" s="921"/>
      <c r="CV113" s="921"/>
      <c r="CW113" s="921"/>
      <c r="CX113" s="921"/>
      <c r="CY113" s="921"/>
      <c r="CZ113" s="921"/>
      <c r="DA113" s="921"/>
      <c r="DB113" s="921"/>
      <c r="DC113" s="921"/>
      <c r="DD113" s="921"/>
      <c r="DE113" s="921"/>
      <c r="DF113" s="922"/>
      <c r="DG113" s="962" t="s">
        <v>112</v>
      </c>
      <c r="DH113" s="963"/>
      <c r="DI113" s="963"/>
      <c r="DJ113" s="963"/>
      <c r="DK113" s="964"/>
      <c r="DL113" s="965" t="s">
        <v>112</v>
      </c>
      <c r="DM113" s="963"/>
      <c r="DN113" s="963"/>
      <c r="DO113" s="963"/>
      <c r="DP113" s="964"/>
      <c r="DQ113" s="965" t="s">
        <v>112</v>
      </c>
      <c r="DR113" s="963"/>
      <c r="DS113" s="963"/>
      <c r="DT113" s="963"/>
      <c r="DU113" s="964"/>
      <c r="DV113" s="966" t="s">
        <v>112</v>
      </c>
      <c r="DW113" s="967"/>
      <c r="DX113" s="967"/>
      <c r="DY113" s="967"/>
      <c r="DZ113" s="968"/>
    </row>
    <row r="114" spans="1:130" s="197" customFormat="1" ht="26.25" customHeight="1">
      <c r="A114" s="958"/>
      <c r="B114" s="959"/>
      <c r="C114" s="954" t="s">
        <v>435</v>
      </c>
      <c r="D114" s="954"/>
      <c r="E114" s="954"/>
      <c r="F114" s="954"/>
      <c r="G114" s="954"/>
      <c r="H114" s="954"/>
      <c r="I114" s="954"/>
      <c r="J114" s="954"/>
      <c r="K114" s="954"/>
      <c r="L114" s="954"/>
      <c r="M114" s="954"/>
      <c r="N114" s="954"/>
      <c r="O114" s="954"/>
      <c r="P114" s="954"/>
      <c r="Q114" s="954"/>
      <c r="R114" s="954"/>
      <c r="S114" s="954"/>
      <c r="T114" s="954"/>
      <c r="U114" s="954"/>
      <c r="V114" s="954"/>
      <c r="W114" s="954"/>
      <c r="X114" s="954"/>
      <c r="Y114" s="954"/>
      <c r="Z114" s="955"/>
      <c r="AA114" s="962">
        <v>51213</v>
      </c>
      <c r="AB114" s="963"/>
      <c r="AC114" s="963"/>
      <c r="AD114" s="963"/>
      <c r="AE114" s="964"/>
      <c r="AF114" s="965">
        <v>43354</v>
      </c>
      <c r="AG114" s="963"/>
      <c r="AH114" s="963"/>
      <c r="AI114" s="963"/>
      <c r="AJ114" s="964"/>
      <c r="AK114" s="965">
        <v>46368</v>
      </c>
      <c r="AL114" s="963"/>
      <c r="AM114" s="963"/>
      <c r="AN114" s="963"/>
      <c r="AO114" s="964"/>
      <c r="AP114" s="966">
        <v>0.8</v>
      </c>
      <c r="AQ114" s="967"/>
      <c r="AR114" s="967"/>
      <c r="AS114" s="967"/>
      <c r="AT114" s="968"/>
      <c r="AU114" s="903"/>
      <c r="AV114" s="904"/>
      <c r="AW114" s="904"/>
      <c r="AX114" s="904"/>
      <c r="AY114" s="905"/>
      <c r="AZ114" s="953" t="s">
        <v>436</v>
      </c>
      <c r="BA114" s="954"/>
      <c r="BB114" s="954"/>
      <c r="BC114" s="954"/>
      <c r="BD114" s="954"/>
      <c r="BE114" s="954"/>
      <c r="BF114" s="954"/>
      <c r="BG114" s="954"/>
      <c r="BH114" s="954"/>
      <c r="BI114" s="954"/>
      <c r="BJ114" s="954"/>
      <c r="BK114" s="954"/>
      <c r="BL114" s="954"/>
      <c r="BM114" s="954"/>
      <c r="BN114" s="954"/>
      <c r="BO114" s="954"/>
      <c r="BP114" s="955"/>
      <c r="BQ114" s="923">
        <v>2636476</v>
      </c>
      <c r="BR114" s="924"/>
      <c r="BS114" s="924"/>
      <c r="BT114" s="924"/>
      <c r="BU114" s="924"/>
      <c r="BV114" s="924">
        <v>2625169</v>
      </c>
      <c r="BW114" s="924"/>
      <c r="BX114" s="924"/>
      <c r="BY114" s="924"/>
      <c r="BZ114" s="924"/>
      <c r="CA114" s="924">
        <v>2516907</v>
      </c>
      <c r="CB114" s="924"/>
      <c r="CC114" s="924"/>
      <c r="CD114" s="924"/>
      <c r="CE114" s="924"/>
      <c r="CF114" s="918">
        <v>42.1</v>
      </c>
      <c r="CG114" s="919"/>
      <c r="CH114" s="919"/>
      <c r="CI114" s="919"/>
      <c r="CJ114" s="919"/>
      <c r="CK114" s="949"/>
      <c r="CL114" s="950"/>
      <c r="CM114" s="920" t="s">
        <v>437</v>
      </c>
      <c r="CN114" s="921"/>
      <c r="CO114" s="921"/>
      <c r="CP114" s="921"/>
      <c r="CQ114" s="921"/>
      <c r="CR114" s="921"/>
      <c r="CS114" s="921"/>
      <c r="CT114" s="921"/>
      <c r="CU114" s="921"/>
      <c r="CV114" s="921"/>
      <c r="CW114" s="921"/>
      <c r="CX114" s="921"/>
      <c r="CY114" s="921"/>
      <c r="CZ114" s="921"/>
      <c r="DA114" s="921"/>
      <c r="DB114" s="921"/>
      <c r="DC114" s="921"/>
      <c r="DD114" s="921"/>
      <c r="DE114" s="921"/>
      <c r="DF114" s="922"/>
      <c r="DG114" s="962" t="s">
        <v>112</v>
      </c>
      <c r="DH114" s="963"/>
      <c r="DI114" s="963"/>
      <c r="DJ114" s="963"/>
      <c r="DK114" s="964"/>
      <c r="DL114" s="965" t="s">
        <v>112</v>
      </c>
      <c r="DM114" s="963"/>
      <c r="DN114" s="963"/>
      <c r="DO114" s="963"/>
      <c r="DP114" s="964"/>
      <c r="DQ114" s="965" t="s">
        <v>112</v>
      </c>
      <c r="DR114" s="963"/>
      <c r="DS114" s="963"/>
      <c r="DT114" s="963"/>
      <c r="DU114" s="964"/>
      <c r="DV114" s="966" t="s">
        <v>112</v>
      </c>
      <c r="DW114" s="967"/>
      <c r="DX114" s="967"/>
      <c r="DY114" s="967"/>
      <c r="DZ114" s="968"/>
    </row>
    <row r="115" spans="1:130" s="197" customFormat="1" ht="26.25" customHeight="1">
      <c r="A115" s="958"/>
      <c r="B115" s="959"/>
      <c r="C115" s="954" t="s">
        <v>438</v>
      </c>
      <c r="D115" s="954"/>
      <c r="E115" s="954"/>
      <c r="F115" s="954"/>
      <c r="G115" s="954"/>
      <c r="H115" s="954"/>
      <c r="I115" s="954"/>
      <c r="J115" s="954"/>
      <c r="K115" s="954"/>
      <c r="L115" s="954"/>
      <c r="M115" s="954"/>
      <c r="N115" s="954"/>
      <c r="O115" s="954"/>
      <c r="P115" s="954"/>
      <c r="Q115" s="954"/>
      <c r="R115" s="954"/>
      <c r="S115" s="954"/>
      <c r="T115" s="954"/>
      <c r="U115" s="954"/>
      <c r="V115" s="954"/>
      <c r="W115" s="954"/>
      <c r="X115" s="954"/>
      <c r="Y115" s="954"/>
      <c r="Z115" s="955"/>
      <c r="AA115" s="937">
        <v>55070</v>
      </c>
      <c r="AB115" s="938"/>
      <c r="AC115" s="938"/>
      <c r="AD115" s="938"/>
      <c r="AE115" s="939"/>
      <c r="AF115" s="940">
        <v>33767</v>
      </c>
      <c r="AG115" s="938"/>
      <c r="AH115" s="938"/>
      <c r="AI115" s="938"/>
      <c r="AJ115" s="939"/>
      <c r="AK115" s="940">
        <v>28540</v>
      </c>
      <c r="AL115" s="938"/>
      <c r="AM115" s="938"/>
      <c r="AN115" s="938"/>
      <c r="AO115" s="939"/>
      <c r="AP115" s="941">
        <v>0.5</v>
      </c>
      <c r="AQ115" s="942"/>
      <c r="AR115" s="942"/>
      <c r="AS115" s="942"/>
      <c r="AT115" s="943"/>
      <c r="AU115" s="903"/>
      <c r="AV115" s="904"/>
      <c r="AW115" s="904"/>
      <c r="AX115" s="904"/>
      <c r="AY115" s="905"/>
      <c r="AZ115" s="953" t="s">
        <v>439</v>
      </c>
      <c r="BA115" s="954"/>
      <c r="BB115" s="954"/>
      <c r="BC115" s="954"/>
      <c r="BD115" s="954"/>
      <c r="BE115" s="954"/>
      <c r="BF115" s="954"/>
      <c r="BG115" s="954"/>
      <c r="BH115" s="954"/>
      <c r="BI115" s="954"/>
      <c r="BJ115" s="954"/>
      <c r="BK115" s="954"/>
      <c r="BL115" s="954"/>
      <c r="BM115" s="954"/>
      <c r="BN115" s="954"/>
      <c r="BO115" s="954"/>
      <c r="BP115" s="955"/>
      <c r="BQ115" s="923" t="s">
        <v>112</v>
      </c>
      <c r="BR115" s="924"/>
      <c r="BS115" s="924"/>
      <c r="BT115" s="924"/>
      <c r="BU115" s="924"/>
      <c r="BV115" s="924" t="s">
        <v>112</v>
      </c>
      <c r="BW115" s="924"/>
      <c r="BX115" s="924"/>
      <c r="BY115" s="924"/>
      <c r="BZ115" s="924"/>
      <c r="CA115" s="924" t="s">
        <v>112</v>
      </c>
      <c r="CB115" s="924"/>
      <c r="CC115" s="924"/>
      <c r="CD115" s="924"/>
      <c r="CE115" s="924"/>
      <c r="CF115" s="918" t="s">
        <v>112</v>
      </c>
      <c r="CG115" s="919"/>
      <c r="CH115" s="919"/>
      <c r="CI115" s="919"/>
      <c r="CJ115" s="919"/>
      <c r="CK115" s="949"/>
      <c r="CL115" s="950"/>
      <c r="CM115" s="953" t="s">
        <v>440</v>
      </c>
      <c r="CN115" s="977"/>
      <c r="CO115" s="977"/>
      <c r="CP115" s="977"/>
      <c r="CQ115" s="977"/>
      <c r="CR115" s="977"/>
      <c r="CS115" s="977"/>
      <c r="CT115" s="977"/>
      <c r="CU115" s="977"/>
      <c r="CV115" s="977"/>
      <c r="CW115" s="977"/>
      <c r="CX115" s="977"/>
      <c r="CY115" s="977"/>
      <c r="CZ115" s="977"/>
      <c r="DA115" s="977"/>
      <c r="DB115" s="977"/>
      <c r="DC115" s="977"/>
      <c r="DD115" s="977"/>
      <c r="DE115" s="977"/>
      <c r="DF115" s="955"/>
      <c r="DG115" s="962" t="s">
        <v>112</v>
      </c>
      <c r="DH115" s="963"/>
      <c r="DI115" s="963"/>
      <c r="DJ115" s="963"/>
      <c r="DK115" s="964"/>
      <c r="DL115" s="965" t="s">
        <v>112</v>
      </c>
      <c r="DM115" s="963"/>
      <c r="DN115" s="963"/>
      <c r="DO115" s="963"/>
      <c r="DP115" s="964"/>
      <c r="DQ115" s="965" t="s">
        <v>112</v>
      </c>
      <c r="DR115" s="963"/>
      <c r="DS115" s="963"/>
      <c r="DT115" s="963"/>
      <c r="DU115" s="964"/>
      <c r="DV115" s="966" t="s">
        <v>112</v>
      </c>
      <c r="DW115" s="967"/>
      <c r="DX115" s="967"/>
      <c r="DY115" s="967"/>
      <c r="DZ115" s="968"/>
    </row>
    <row r="116" spans="1:130" s="197" customFormat="1" ht="26.25" customHeight="1">
      <c r="A116" s="960"/>
      <c r="B116" s="961"/>
      <c r="C116" s="975" t="s">
        <v>441</v>
      </c>
      <c r="D116" s="975"/>
      <c r="E116" s="975"/>
      <c r="F116" s="975"/>
      <c r="G116" s="975"/>
      <c r="H116" s="975"/>
      <c r="I116" s="975"/>
      <c r="J116" s="975"/>
      <c r="K116" s="975"/>
      <c r="L116" s="975"/>
      <c r="M116" s="975"/>
      <c r="N116" s="975"/>
      <c r="O116" s="975"/>
      <c r="P116" s="975"/>
      <c r="Q116" s="975"/>
      <c r="R116" s="975"/>
      <c r="S116" s="975"/>
      <c r="T116" s="975"/>
      <c r="U116" s="975"/>
      <c r="V116" s="975"/>
      <c r="W116" s="975"/>
      <c r="X116" s="975"/>
      <c r="Y116" s="975"/>
      <c r="Z116" s="976"/>
      <c r="AA116" s="962">
        <v>342</v>
      </c>
      <c r="AB116" s="963"/>
      <c r="AC116" s="963"/>
      <c r="AD116" s="963"/>
      <c r="AE116" s="964"/>
      <c r="AF116" s="965">
        <v>226</v>
      </c>
      <c r="AG116" s="963"/>
      <c r="AH116" s="963"/>
      <c r="AI116" s="963"/>
      <c r="AJ116" s="964"/>
      <c r="AK116" s="965">
        <v>618</v>
      </c>
      <c r="AL116" s="963"/>
      <c r="AM116" s="963"/>
      <c r="AN116" s="963"/>
      <c r="AO116" s="964"/>
      <c r="AP116" s="966">
        <v>0</v>
      </c>
      <c r="AQ116" s="967"/>
      <c r="AR116" s="967"/>
      <c r="AS116" s="967"/>
      <c r="AT116" s="968"/>
      <c r="AU116" s="903"/>
      <c r="AV116" s="904"/>
      <c r="AW116" s="904"/>
      <c r="AX116" s="904"/>
      <c r="AY116" s="905"/>
      <c r="AZ116" s="953" t="s">
        <v>442</v>
      </c>
      <c r="BA116" s="954"/>
      <c r="BB116" s="954"/>
      <c r="BC116" s="954"/>
      <c r="BD116" s="954"/>
      <c r="BE116" s="954"/>
      <c r="BF116" s="954"/>
      <c r="BG116" s="954"/>
      <c r="BH116" s="954"/>
      <c r="BI116" s="954"/>
      <c r="BJ116" s="954"/>
      <c r="BK116" s="954"/>
      <c r="BL116" s="954"/>
      <c r="BM116" s="954"/>
      <c r="BN116" s="954"/>
      <c r="BO116" s="954"/>
      <c r="BP116" s="955"/>
      <c r="BQ116" s="923" t="s">
        <v>112</v>
      </c>
      <c r="BR116" s="924"/>
      <c r="BS116" s="924"/>
      <c r="BT116" s="924"/>
      <c r="BU116" s="924"/>
      <c r="BV116" s="924" t="s">
        <v>112</v>
      </c>
      <c r="BW116" s="924"/>
      <c r="BX116" s="924"/>
      <c r="BY116" s="924"/>
      <c r="BZ116" s="924"/>
      <c r="CA116" s="924" t="s">
        <v>112</v>
      </c>
      <c r="CB116" s="924"/>
      <c r="CC116" s="924"/>
      <c r="CD116" s="924"/>
      <c r="CE116" s="924"/>
      <c r="CF116" s="918" t="s">
        <v>112</v>
      </c>
      <c r="CG116" s="919"/>
      <c r="CH116" s="919"/>
      <c r="CI116" s="919"/>
      <c r="CJ116" s="919"/>
      <c r="CK116" s="949"/>
      <c r="CL116" s="950"/>
      <c r="CM116" s="920" t="s">
        <v>443</v>
      </c>
      <c r="CN116" s="921"/>
      <c r="CO116" s="921"/>
      <c r="CP116" s="921"/>
      <c r="CQ116" s="921"/>
      <c r="CR116" s="921"/>
      <c r="CS116" s="921"/>
      <c r="CT116" s="921"/>
      <c r="CU116" s="921"/>
      <c r="CV116" s="921"/>
      <c r="CW116" s="921"/>
      <c r="CX116" s="921"/>
      <c r="CY116" s="921"/>
      <c r="CZ116" s="921"/>
      <c r="DA116" s="921"/>
      <c r="DB116" s="921"/>
      <c r="DC116" s="921"/>
      <c r="DD116" s="921"/>
      <c r="DE116" s="921"/>
      <c r="DF116" s="922"/>
      <c r="DG116" s="962">
        <v>80211</v>
      </c>
      <c r="DH116" s="963"/>
      <c r="DI116" s="963"/>
      <c r="DJ116" s="963"/>
      <c r="DK116" s="964"/>
      <c r="DL116" s="965">
        <v>67958</v>
      </c>
      <c r="DM116" s="963"/>
      <c r="DN116" s="963"/>
      <c r="DO116" s="963"/>
      <c r="DP116" s="964"/>
      <c r="DQ116" s="965">
        <v>55930</v>
      </c>
      <c r="DR116" s="963"/>
      <c r="DS116" s="963"/>
      <c r="DT116" s="963"/>
      <c r="DU116" s="964"/>
      <c r="DV116" s="966">
        <v>0.9</v>
      </c>
      <c r="DW116" s="967"/>
      <c r="DX116" s="967"/>
      <c r="DY116" s="967"/>
      <c r="DZ116" s="968"/>
    </row>
    <row r="117" spans="1:130" s="197" customFormat="1" ht="26.25" customHeight="1">
      <c r="A117" s="908" t="s">
        <v>170</v>
      </c>
      <c r="B117" s="887"/>
      <c r="C117" s="887"/>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997" t="s">
        <v>444</v>
      </c>
      <c r="Z117" s="888"/>
      <c r="AA117" s="1000">
        <v>3006122</v>
      </c>
      <c r="AB117" s="970"/>
      <c r="AC117" s="970"/>
      <c r="AD117" s="970"/>
      <c r="AE117" s="971"/>
      <c r="AF117" s="969">
        <v>2773221</v>
      </c>
      <c r="AG117" s="970"/>
      <c r="AH117" s="970"/>
      <c r="AI117" s="970"/>
      <c r="AJ117" s="971"/>
      <c r="AK117" s="969">
        <v>2629384</v>
      </c>
      <c r="AL117" s="970"/>
      <c r="AM117" s="970"/>
      <c r="AN117" s="970"/>
      <c r="AO117" s="971"/>
      <c r="AP117" s="972"/>
      <c r="AQ117" s="973"/>
      <c r="AR117" s="973"/>
      <c r="AS117" s="973"/>
      <c r="AT117" s="974"/>
      <c r="AU117" s="903"/>
      <c r="AV117" s="904"/>
      <c r="AW117" s="904"/>
      <c r="AX117" s="904"/>
      <c r="AY117" s="905"/>
      <c r="AZ117" s="999" t="s">
        <v>445</v>
      </c>
      <c r="BA117" s="975"/>
      <c r="BB117" s="975"/>
      <c r="BC117" s="975"/>
      <c r="BD117" s="975"/>
      <c r="BE117" s="975"/>
      <c r="BF117" s="975"/>
      <c r="BG117" s="975"/>
      <c r="BH117" s="975"/>
      <c r="BI117" s="975"/>
      <c r="BJ117" s="975"/>
      <c r="BK117" s="975"/>
      <c r="BL117" s="975"/>
      <c r="BM117" s="975"/>
      <c r="BN117" s="975"/>
      <c r="BO117" s="975"/>
      <c r="BP117" s="976"/>
      <c r="BQ117" s="989" t="s">
        <v>112</v>
      </c>
      <c r="BR117" s="990"/>
      <c r="BS117" s="990"/>
      <c r="BT117" s="990"/>
      <c r="BU117" s="990"/>
      <c r="BV117" s="990" t="s">
        <v>112</v>
      </c>
      <c r="BW117" s="990"/>
      <c r="BX117" s="990"/>
      <c r="BY117" s="990"/>
      <c r="BZ117" s="990"/>
      <c r="CA117" s="990" t="s">
        <v>112</v>
      </c>
      <c r="CB117" s="990"/>
      <c r="CC117" s="990"/>
      <c r="CD117" s="990"/>
      <c r="CE117" s="990"/>
      <c r="CF117" s="918" t="s">
        <v>112</v>
      </c>
      <c r="CG117" s="919"/>
      <c r="CH117" s="919"/>
      <c r="CI117" s="919"/>
      <c r="CJ117" s="919"/>
      <c r="CK117" s="949"/>
      <c r="CL117" s="950"/>
      <c r="CM117" s="920" t="s">
        <v>446</v>
      </c>
      <c r="CN117" s="921"/>
      <c r="CO117" s="921"/>
      <c r="CP117" s="921"/>
      <c r="CQ117" s="921"/>
      <c r="CR117" s="921"/>
      <c r="CS117" s="921"/>
      <c r="CT117" s="921"/>
      <c r="CU117" s="921"/>
      <c r="CV117" s="921"/>
      <c r="CW117" s="921"/>
      <c r="CX117" s="921"/>
      <c r="CY117" s="921"/>
      <c r="CZ117" s="921"/>
      <c r="DA117" s="921"/>
      <c r="DB117" s="921"/>
      <c r="DC117" s="921"/>
      <c r="DD117" s="921"/>
      <c r="DE117" s="921"/>
      <c r="DF117" s="922"/>
      <c r="DG117" s="962" t="s">
        <v>112</v>
      </c>
      <c r="DH117" s="963"/>
      <c r="DI117" s="963"/>
      <c r="DJ117" s="963"/>
      <c r="DK117" s="964"/>
      <c r="DL117" s="965" t="s">
        <v>112</v>
      </c>
      <c r="DM117" s="963"/>
      <c r="DN117" s="963"/>
      <c r="DO117" s="963"/>
      <c r="DP117" s="964"/>
      <c r="DQ117" s="965" t="s">
        <v>112</v>
      </c>
      <c r="DR117" s="963"/>
      <c r="DS117" s="963"/>
      <c r="DT117" s="963"/>
      <c r="DU117" s="964"/>
      <c r="DV117" s="966" t="s">
        <v>112</v>
      </c>
      <c r="DW117" s="967"/>
      <c r="DX117" s="967"/>
      <c r="DY117" s="967"/>
      <c r="DZ117" s="968"/>
    </row>
    <row r="118" spans="1:130" s="197" customFormat="1" ht="26.25" customHeight="1">
      <c r="A118" s="908" t="s">
        <v>420</v>
      </c>
      <c r="B118" s="887"/>
      <c r="C118" s="887"/>
      <c r="D118" s="887"/>
      <c r="E118" s="887"/>
      <c r="F118" s="887"/>
      <c r="G118" s="887"/>
      <c r="H118" s="887"/>
      <c r="I118" s="887"/>
      <c r="J118" s="887"/>
      <c r="K118" s="887"/>
      <c r="L118" s="887"/>
      <c r="M118" s="887"/>
      <c r="N118" s="887"/>
      <c r="O118" s="887"/>
      <c r="P118" s="887"/>
      <c r="Q118" s="887"/>
      <c r="R118" s="887"/>
      <c r="S118" s="887"/>
      <c r="T118" s="887"/>
      <c r="U118" s="887"/>
      <c r="V118" s="887"/>
      <c r="W118" s="887"/>
      <c r="X118" s="887"/>
      <c r="Y118" s="887"/>
      <c r="Z118" s="888"/>
      <c r="AA118" s="886" t="s">
        <v>418</v>
      </c>
      <c r="AB118" s="887"/>
      <c r="AC118" s="887"/>
      <c r="AD118" s="887"/>
      <c r="AE118" s="888"/>
      <c r="AF118" s="886" t="s">
        <v>286</v>
      </c>
      <c r="AG118" s="887"/>
      <c r="AH118" s="887"/>
      <c r="AI118" s="887"/>
      <c r="AJ118" s="888"/>
      <c r="AK118" s="886" t="s">
        <v>285</v>
      </c>
      <c r="AL118" s="887"/>
      <c r="AM118" s="887"/>
      <c r="AN118" s="887"/>
      <c r="AO118" s="888"/>
      <c r="AP118" s="994" t="s">
        <v>419</v>
      </c>
      <c r="AQ118" s="995"/>
      <c r="AR118" s="995"/>
      <c r="AS118" s="995"/>
      <c r="AT118" s="996"/>
      <c r="AU118" s="906"/>
      <c r="AV118" s="907"/>
      <c r="AW118" s="907"/>
      <c r="AX118" s="907"/>
      <c r="AY118" s="907"/>
      <c r="AZ118" s="228" t="s">
        <v>170</v>
      </c>
      <c r="BA118" s="228"/>
      <c r="BB118" s="228"/>
      <c r="BC118" s="228"/>
      <c r="BD118" s="228"/>
      <c r="BE118" s="228"/>
      <c r="BF118" s="228"/>
      <c r="BG118" s="228"/>
      <c r="BH118" s="228"/>
      <c r="BI118" s="228"/>
      <c r="BJ118" s="228"/>
      <c r="BK118" s="228"/>
      <c r="BL118" s="228"/>
      <c r="BM118" s="228"/>
      <c r="BN118" s="228"/>
      <c r="BO118" s="997" t="s">
        <v>447</v>
      </c>
      <c r="BP118" s="998"/>
      <c r="BQ118" s="989">
        <v>26003887</v>
      </c>
      <c r="BR118" s="990"/>
      <c r="BS118" s="990"/>
      <c r="BT118" s="990"/>
      <c r="BU118" s="990"/>
      <c r="BV118" s="990">
        <v>24833956</v>
      </c>
      <c r="BW118" s="990"/>
      <c r="BX118" s="990"/>
      <c r="BY118" s="990"/>
      <c r="BZ118" s="990"/>
      <c r="CA118" s="990">
        <v>22964098</v>
      </c>
      <c r="CB118" s="990"/>
      <c r="CC118" s="990"/>
      <c r="CD118" s="990"/>
      <c r="CE118" s="990"/>
      <c r="CF118" s="991"/>
      <c r="CG118" s="992"/>
      <c r="CH118" s="992"/>
      <c r="CI118" s="992"/>
      <c r="CJ118" s="993"/>
      <c r="CK118" s="949"/>
      <c r="CL118" s="950"/>
      <c r="CM118" s="920" t="s">
        <v>448</v>
      </c>
      <c r="CN118" s="921"/>
      <c r="CO118" s="921"/>
      <c r="CP118" s="921"/>
      <c r="CQ118" s="921"/>
      <c r="CR118" s="921"/>
      <c r="CS118" s="921"/>
      <c r="CT118" s="921"/>
      <c r="CU118" s="921"/>
      <c r="CV118" s="921"/>
      <c r="CW118" s="921"/>
      <c r="CX118" s="921"/>
      <c r="CY118" s="921"/>
      <c r="CZ118" s="921"/>
      <c r="DA118" s="921"/>
      <c r="DB118" s="921"/>
      <c r="DC118" s="921"/>
      <c r="DD118" s="921"/>
      <c r="DE118" s="921"/>
      <c r="DF118" s="922"/>
      <c r="DG118" s="962" t="s">
        <v>112</v>
      </c>
      <c r="DH118" s="963"/>
      <c r="DI118" s="963"/>
      <c r="DJ118" s="963"/>
      <c r="DK118" s="964"/>
      <c r="DL118" s="965" t="s">
        <v>112</v>
      </c>
      <c r="DM118" s="963"/>
      <c r="DN118" s="963"/>
      <c r="DO118" s="963"/>
      <c r="DP118" s="964"/>
      <c r="DQ118" s="965" t="s">
        <v>112</v>
      </c>
      <c r="DR118" s="963"/>
      <c r="DS118" s="963"/>
      <c r="DT118" s="963"/>
      <c r="DU118" s="964"/>
      <c r="DV118" s="966" t="s">
        <v>112</v>
      </c>
      <c r="DW118" s="967"/>
      <c r="DX118" s="967"/>
      <c r="DY118" s="967"/>
      <c r="DZ118" s="968"/>
    </row>
    <row r="119" spans="1:130" s="197" customFormat="1" ht="26.25" customHeight="1">
      <c r="A119" s="978" t="s">
        <v>423</v>
      </c>
      <c r="B119" s="948"/>
      <c r="C119" s="927" t="s">
        <v>424</v>
      </c>
      <c r="D119" s="928"/>
      <c r="E119" s="928"/>
      <c r="F119" s="928"/>
      <c r="G119" s="928"/>
      <c r="H119" s="928"/>
      <c r="I119" s="928"/>
      <c r="J119" s="928"/>
      <c r="K119" s="928"/>
      <c r="L119" s="928"/>
      <c r="M119" s="928"/>
      <c r="N119" s="928"/>
      <c r="O119" s="928"/>
      <c r="P119" s="928"/>
      <c r="Q119" s="928"/>
      <c r="R119" s="928"/>
      <c r="S119" s="928"/>
      <c r="T119" s="928"/>
      <c r="U119" s="928"/>
      <c r="V119" s="928"/>
      <c r="W119" s="928"/>
      <c r="X119" s="928"/>
      <c r="Y119" s="928"/>
      <c r="Z119" s="929"/>
      <c r="AA119" s="893" t="s">
        <v>112</v>
      </c>
      <c r="AB119" s="894"/>
      <c r="AC119" s="894"/>
      <c r="AD119" s="894"/>
      <c r="AE119" s="895"/>
      <c r="AF119" s="896" t="s">
        <v>112</v>
      </c>
      <c r="AG119" s="894"/>
      <c r="AH119" s="894"/>
      <c r="AI119" s="894"/>
      <c r="AJ119" s="895"/>
      <c r="AK119" s="896" t="s">
        <v>112</v>
      </c>
      <c r="AL119" s="894"/>
      <c r="AM119" s="894"/>
      <c r="AN119" s="894"/>
      <c r="AO119" s="895"/>
      <c r="AP119" s="897" t="s">
        <v>112</v>
      </c>
      <c r="AQ119" s="898"/>
      <c r="AR119" s="898"/>
      <c r="AS119" s="898"/>
      <c r="AT119" s="899"/>
      <c r="AU119" s="981" t="s">
        <v>449</v>
      </c>
      <c r="AV119" s="982"/>
      <c r="AW119" s="982"/>
      <c r="AX119" s="982"/>
      <c r="AY119" s="983"/>
      <c r="AZ119" s="944" t="s">
        <v>450</v>
      </c>
      <c r="BA119" s="891"/>
      <c r="BB119" s="891"/>
      <c r="BC119" s="891"/>
      <c r="BD119" s="891"/>
      <c r="BE119" s="891"/>
      <c r="BF119" s="891"/>
      <c r="BG119" s="891"/>
      <c r="BH119" s="891"/>
      <c r="BI119" s="891"/>
      <c r="BJ119" s="891"/>
      <c r="BK119" s="891"/>
      <c r="BL119" s="891"/>
      <c r="BM119" s="891"/>
      <c r="BN119" s="891"/>
      <c r="BO119" s="891"/>
      <c r="BP119" s="892"/>
      <c r="BQ119" s="930">
        <v>3904779</v>
      </c>
      <c r="BR119" s="931"/>
      <c r="BS119" s="931"/>
      <c r="BT119" s="931"/>
      <c r="BU119" s="931"/>
      <c r="BV119" s="931">
        <v>4180449</v>
      </c>
      <c r="BW119" s="931"/>
      <c r="BX119" s="931"/>
      <c r="BY119" s="931"/>
      <c r="BZ119" s="931"/>
      <c r="CA119" s="931">
        <v>4446049</v>
      </c>
      <c r="CB119" s="931"/>
      <c r="CC119" s="931"/>
      <c r="CD119" s="931"/>
      <c r="CE119" s="931"/>
      <c r="CF119" s="945">
        <v>74.400000000000006</v>
      </c>
      <c r="CG119" s="946"/>
      <c r="CH119" s="946"/>
      <c r="CI119" s="946"/>
      <c r="CJ119" s="946"/>
      <c r="CK119" s="951"/>
      <c r="CL119" s="952"/>
      <c r="CM119" s="1008" t="s">
        <v>451</v>
      </c>
      <c r="CN119" s="1009"/>
      <c r="CO119" s="1009"/>
      <c r="CP119" s="1009"/>
      <c r="CQ119" s="1009"/>
      <c r="CR119" s="1009"/>
      <c r="CS119" s="1009"/>
      <c r="CT119" s="1009"/>
      <c r="CU119" s="1009"/>
      <c r="CV119" s="1009"/>
      <c r="CW119" s="1009"/>
      <c r="CX119" s="1009"/>
      <c r="CY119" s="1009"/>
      <c r="CZ119" s="1009"/>
      <c r="DA119" s="1009"/>
      <c r="DB119" s="1009"/>
      <c r="DC119" s="1009"/>
      <c r="DD119" s="1009"/>
      <c r="DE119" s="1009"/>
      <c r="DF119" s="1010"/>
      <c r="DG119" s="1001">
        <v>213553</v>
      </c>
      <c r="DH119" s="1002"/>
      <c r="DI119" s="1002"/>
      <c r="DJ119" s="1002"/>
      <c r="DK119" s="1003"/>
      <c r="DL119" s="1004">
        <v>180764</v>
      </c>
      <c r="DM119" s="1002"/>
      <c r="DN119" s="1002"/>
      <c r="DO119" s="1002"/>
      <c r="DP119" s="1003"/>
      <c r="DQ119" s="1004">
        <v>158182</v>
      </c>
      <c r="DR119" s="1002"/>
      <c r="DS119" s="1002"/>
      <c r="DT119" s="1002"/>
      <c r="DU119" s="1003"/>
      <c r="DV119" s="1005">
        <v>2.6</v>
      </c>
      <c r="DW119" s="1006"/>
      <c r="DX119" s="1006"/>
      <c r="DY119" s="1006"/>
      <c r="DZ119" s="1007"/>
    </row>
    <row r="120" spans="1:130" s="197" customFormat="1" ht="26.25" customHeight="1">
      <c r="A120" s="979"/>
      <c r="B120" s="950"/>
      <c r="C120" s="920" t="s">
        <v>427</v>
      </c>
      <c r="D120" s="921"/>
      <c r="E120" s="921"/>
      <c r="F120" s="921"/>
      <c r="G120" s="921"/>
      <c r="H120" s="921"/>
      <c r="I120" s="921"/>
      <c r="J120" s="921"/>
      <c r="K120" s="921"/>
      <c r="L120" s="921"/>
      <c r="M120" s="921"/>
      <c r="N120" s="921"/>
      <c r="O120" s="921"/>
      <c r="P120" s="921"/>
      <c r="Q120" s="921"/>
      <c r="R120" s="921"/>
      <c r="S120" s="921"/>
      <c r="T120" s="921"/>
      <c r="U120" s="921"/>
      <c r="V120" s="921"/>
      <c r="W120" s="921"/>
      <c r="X120" s="921"/>
      <c r="Y120" s="921"/>
      <c r="Z120" s="922"/>
      <c r="AA120" s="962" t="s">
        <v>112</v>
      </c>
      <c r="AB120" s="963"/>
      <c r="AC120" s="963"/>
      <c r="AD120" s="963"/>
      <c r="AE120" s="964"/>
      <c r="AF120" s="965" t="s">
        <v>112</v>
      </c>
      <c r="AG120" s="963"/>
      <c r="AH120" s="963"/>
      <c r="AI120" s="963"/>
      <c r="AJ120" s="964"/>
      <c r="AK120" s="965" t="s">
        <v>112</v>
      </c>
      <c r="AL120" s="963"/>
      <c r="AM120" s="963"/>
      <c r="AN120" s="963"/>
      <c r="AO120" s="964"/>
      <c r="AP120" s="966" t="s">
        <v>112</v>
      </c>
      <c r="AQ120" s="967"/>
      <c r="AR120" s="967"/>
      <c r="AS120" s="967"/>
      <c r="AT120" s="968"/>
      <c r="AU120" s="984"/>
      <c r="AV120" s="985"/>
      <c r="AW120" s="985"/>
      <c r="AX120" s="985"/>
      <c r="AY120" s="986"/>
      <c r="AZ120" s="953" t="s">
        <v>452</v>
      </c>
      <c r="BA120" s="954"/>
      <c r="BB120" s="954"/>
      <c r="BC120" s="954"/>
      <c r="BD120" s="954"/>
      <c r="BE120" s="954"/>
      <c r="BF120" s="954"/>
      <c r="BG120" s="954"/>
      <c r="BH120" s="954"/>
      <c r="BI120" s="954"/>
      <c r="BJ120" s="954"/>
      <c r="BK120" s="954"/>
      <c r="BL120" s="954"/>
      <c r="BM120" s="954"/>
      <c r="BN120" s="954"/>
      <c r="BO120" s="954"/>
      <c r="BP120" s="955"/>
      <c r="BQ120" s="923">
        <v>372141</v>
      </c>
      <c r="BR120" s="924"/>
      <c r="BS120" s="924"/>
      <c r="BT120" s="924"/>
      <c r="BU120" s="924"/>
      <c r="BV120" s="924">
        <v>325804</v>
      </c>
      <c r="BW120" s="924"/>
      <c r="BX120" s="924"/>
      <c r="BY120" s="924"/>
      <c r="BZ120" s="924"/>
      <c r="CA120" s="924">
        <v>275249</v>
      </c>
      <c r="CB120" s="924"/>
      <c r="CC120" s="924"/>
      <c r="CD120" s="924"/>
      <c r="CE120" s="924"/>
      <c r="CF120" s="918">
        <v>4.5999999999999996</v>
      </c>
      <c r="CG120" s="919"/>
      <c r="CH120" s="919"/>
      <c r="CI120" s="919"/>
      <c r="CJ120" s="919"/>
      <c r="CK120" s="1017" t="s">
        <v>453</v>
      </c>
      <c r="CL120" s="1018"/>
      <c r="CM120" s="1018"/>
      <c r="CN120" s="1018"/>
      <c r="CO120" s="1019"/>
      <c r="CP120" s="1025" t="s">
        <v>401</v>
      </c>
      <c r="CQ120" s="1026"/>
      <c r="CR120" s="1026"/>
      <c r="CS120" s="1026"/>
      <c r="CT120" s="1026"/>
      <c r="CU120" s="1026"/>
      <c r="CV120" s="1026"/>
      <c r="CW120" s="1026"/>
      <c r="CX120" s="1026"/>
      <c r="CY120" s="1026"/>
      <c r="CZ120" s="1026"/>
      <c r="DA120" s="1026"/>
      <c r="DB120" s="1026"/>
      <c r="DC120" s="1026"/>
      <c r="DD120" s="1026"/>
      <c r="DE120" s="1026"/>
      <c r="DF120" s="1027"/>
      <c r="DG120" s="930">
        <v>1881990</v>
      </c>
      <c r="DH120" s="931"/>
      <c r="DI120" s="931"/>
      <c r="DJ120" s="931"/>
      <c r="DK120" s="931"/>
      <c r="DL120" s="931">
        <v>1823159</v>
      </c>
      <c r="DM120" s="931"/>
      <c r="DN120" s="931"/>
      <c r="DO120" s="931"/>
      <c r="DP120" s="931"/>
      <c r="DQ120" s="931">
        <v>1740607</v>
      </c>
      <c r="DR120" s="931"/>
      <c r="DS120" s="931"/>
      <c r="DT120" s="931"/>
      <c r="DU120" s="931"/>
      <c r="DV120" s="932">
        <v>29.1</v>
      </c>
      <c r="DW120" s="932"/>
      <c r="DX120" s="932"/>
      <c r="DY120" s="932"/>
      <c r="DZ120" s="933"/>
    </row>
    <row r="121" spans="1:130" s="197" customFormat="1" ht="26.25" customHeight="1">
      <c r="A121" s="979"/>
      <c r="B121" s="950"/>
      <c r="C121" s="1014" t="s">
        <v>454</v>
      </c>
      <c r="D121" s="1015"/>
      <c r="E121" s="1015"/>
      <c r="F121" s="1015"/>
      <c r="G121" s="1015"/>
      <c r="H121" s="1015"/>
      <c r="I121" s="1015"/>
      <c r="J121" s="1015"/>
      <c r="K121" s="1015"/>
      <c r="L121" s="1015"/>
      <c r="M121" s="1015"/>
      <c r="N121" s="1015"/>
      <c r="O121" s="1015"/>
      <c r="P121" s="1015"/>
      <c r="Q121" s="1015"/>
      <c r="R121" s="1015"/>
      <c r="S121" s="1015"/>
      <c r="T121" s="1015"/>
      <c r="U121" s="1015"/>
      <c r="V121" s="1015"/>
      <c r="W121" s="1015"/>
      <c r="X121" s="1015"/>
      <c r="Y121" s="1015"/>
      <c r="Z121" s="1016"/>
      <c r="AA121" s="962" t="s">
        <v>112</v>
      </c>
      <c r="AB121" s="963"/>
      <c r="AC121" s="963"/>
      <c r="AD121" s="963"/>
      <c r="AE121" s="964"/>
      <c r="AF121" s="965" t="s">
        <v>112</v>
      </c>
      <c r="AG121" s="963"/>
      <c r="AH121" s="963"/>
      <c r="AI121" s="963"/>
      <c r="AJ121" s="964"/>
      <c r="AK121" s="965" t="s">
        <v>112</v>
      </c>
      <c r="AL121" s="963"/>
      <c r="AM121" s="963"/>
      <c r="AN121" s="963"/>
      <c r="AO121" s="964"/>
      <c r="AP121" s="966" t="s">
        <v>112</v>
      </c>
      <c r="AQ121" s="967"/>
      <c r="AR121" s="967"/>
      <c r="AS121" s="967"/>
      <c r="AT121" s="968"/>
      <c r="AU121" s="984"/>
      <c r="AV121" s="985"/>
      <c r="AW121" s="985"/>
      <c r="AX121" s="985"/>
      <c r="AY121" s="986"/>
      <c r="AZ121" s="999" t="s">
        <v>455</v>
      </c>
      <c r="BA121" s="975"/>
      <c r="BB121" s="975"/>
      <c r="BC121" s="975"/>
      <c r="BD121" s="975"/>
      <c r="BE121" s="975"/>
      <c r="BF121" s="975"/>
      <c r="BG121" s="975"/>
      <c r="BH121" s="975"/>
      <c r="BI121" s="975"/>
      <c r="BJ121" s="975"/>
      <c r="BK121" s="975"/>
      <c r="BL121" s="975"/>
      <c r="BM121" s="975"/>
      <c r="BN121" s="975"/>
      <c r="BO121" s="975"/>
      <c r="BP121" s="976"/>
      <c r="BQ121" s="989">
        <v>14938300</v>
      </c>
      <c r="BR121" s="990"/>
      <c r="BS121" s="990"/>
      <c r="BT121" s="990"/>
      <c r="BU121" s="990"/>
      <c r="BV121" s="990">
        <v>14824664</v>
      </c>
      <c r="BW121" s="990"/>
      <c r="BX121" s="990"/>
      <c r="BY121" s="990"/>
      <c r="BZ121" s="990"/>
      <c r="CA121" s="990">
        <v>14080621</v>
      </c>
      <c r="CB121" s="990"/>
      <c r="CC121" s="990"/>
      <c r="CD121" s="990"/>
      <c r="CE121" s="990"/>
      <c r="CF121" s="1028">
        <v>235.7</v>
      </c>
      <c r="CG121" s="1029"/>
      <c r="CH121" s="1029"/>
      <c r="CI121" s="1029"/>
      <c r="CJ121" s="1029"/>
      <c r="CK121" s="1020"/>
      <c r="CL121" s="1021"/>
      <c r="CM121" s="1021"/>
      <c r="CN121" s="1021"/>
      <c r="CO121" s="1022"/>
      <c r="CP121" s="1011" t="s">
        <v>395</v>
      </c>
      <c r="CQ121" s="1012"/>
      <c r="CR121" s="1012"/>
      <c r="CS121" s="1012"/>
      <c r="CT121" s="1012"/>
      <c r="CU121" s="1012"/>
      <c r="CV121" s="1012"/>
      <c r="CW121" s="1012"/>
      <c r="CX121" s="1012"/>
      <c r="CY121" s="1012"/>
      <c r="CZ121" s="1012"/>
      <c r="DA121" s="1012"/>
      <c r="DB121" s="1012"/>
      <c r="DC121" s="1012"/>
      <c r="DD121" s="1012"/>
      <c r="DE121" s="1012"/>
      <c r="DF121" s="1013"/>
      <c r="DG121" s="923">
        <v>1336282</v>
      </c>
      <c r="DH121" s="924"/>
      <c r="DI121" s="924"/>
      <c r="DJ121" s="924"/>
      <c r="DK121" s="924"/>
      <c r="DL121" s="924">
        <v>1225154</v>
      </c>
      <c r="DM121" s="924"/>
      <c r="DN121" s="924"/>
      <c r="DO121" s="924"/>
      <c r="DP121" s="924"/>
      <c r="DQ121" s="924">
        <v>1092343</v>
      </c>
      <c r="DR121" s="924"/>
      <c r="DS121" s="924"/>
      <c r="DT121" s="924"/>
      <c r="DU121" s="924"/>
      <c r="DV121" s="925">
        <v>18.3</v>
      </c>
      <c r="DW121" s="925"/>
      <c r="DX121" s="925"/>
      <c r="DY121" s="925"/>
      <c r="DZ121" s="926"/>
    </row>
    <row r="122" spans="1:130" s="197" customFormat="1" ht="26.25" customHeight="1">
      <c r="A122" s="979"/>
      <c r="B122" s="950"/>
      <c r="C122" s="920" t="s">
        <v>437</v>
      </c>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2"/>
      <c r="AA122" s="962" t="s">
        <v>112</v>
      </c>
      <c r="AB122" s="963"/>
      <c r="AC122" s="963"/>
      <c r="AD122" s="963"/>
      <c r="AE122" s="964"/>
      <c r="AF122" s="965" t="s">
        <v>112</v>
      </c>
      <c r="AG122" s="963"/>
      <c r="AH122" s="963"/>
      <c r="AI122" s="963"/>
      <c r="AJ122" s="964"/>
      <c r="AK122" s="965" t="s">
        <v>112</v>
      </c>
      <c r="AL122" s="963"/>
      <c r="AM122" s="963"/>
      <c r="AN122" s="963"/>
      <c r="AO122" s="964"/>
      <c r="AP122" s="966" t="s">
        <v>112</v>
      </c>
      <c r="AQ122" s="967"/>
      <c r="AR122" s="967"/>
      <c r="AS122" s="967"/>
      <c r="AT122" s="968"/>
      <c r="AU122" s="987"/>
      <c r="AV122" s="988"/>
      <c r="AW122" s="988"/>
      <c r="AX122" s="988"/>
      <c r="AY122" s="988"/>
      <c r="AZ122" s="228" t="s">
        <v>170</v>
      </c>
      <c r="BA122" s="228"/>
      <c r="BB122" s="228"/>
      <c r="BC122" s="228"/>
      <c r="BD122" s="228"/>
      <c r="BE122" s="228"/>
      <c r="BF122" s="228"/>
      <c r="BG122" s="228"/>
      <c r="BH122" s="228"/>
      <c r="BI122" s="228"/>
      <c r="BJ122" s="228"/>
      <c r="BK122" s="228"/>
      <c r="BL122" s="228"/>
      <c r="BM122" s="228"/>
      <c r="BN122" s="228"/>
      <c r="BO122" s="997" t="s">
        <v>456</v>
      </c>
      <c r="BP122" s="998"/>
      <c r="BQ122" s="1038">
        <v>19215220</v>
      </c>
      <c r="BR122" s="1039"/>
      <c r="BS122" s="1039"/>
      <c r="BT122" s="1039"/>
      <c r="BU122" s="1039"/>
      <c r="BV122" s="1039">
        <v>19330917</v>
      </c>
      <c r="BW122" s="1039"/>
      <c r="BX122" s="1039"/>
      <c r="BY122" s="1039"/>
      <c r="BZ122" s="1039"/>
      <c r="CA122" s="1039">
        <v>18801919</v>
      </c>
      <c r="CB122" s="1039"/>
      <c r="CC122" s="1039"/>
      <c r="CD122" s="1039"/>
      <c r="CE122" s="1039"/>
      <c r="CF122" s="991"/>
      <c r="CG122" s="992"/>
      <c r="CH122" s="992"/>
      <c r="CI122" s="992"/>
      <c r="CJ122" s="993"/>
      <c r="CK122" s="1020"/>
      <c r="CL122" s="1021"/>
      <c r="CM122" s="1021"/>
      <c r="CN122" s="1021"/>
      <c r="CO122" s="1022"/>
      <c r="CP122" s="1011" t="s">
        <v>399</v>
      </c>
      <c r="CQ122" s="1012"/>
      <c r="CR122" s="1012"/>
      <c r="CS122" s="1012"/>
      <c r="CT122" s="1012"/>
      <c r="CU122" s="1012"/>
      <c r="CV122" s="1012"/>
      <c r="CW122" s="1012"/>
      <c r="CX122" s="1012"/>
      <c r="CY122" s="1012"/>
      <c r="CZ122" s="1012"/>
      <c r="DA122" s="1012"/>
      <c r="DB122" s="1012"/>
      <c r="DC122" s="1012"/>
      <c r="DD122" s="1012"/>
      <c r="DE122" s="1012"/>
      <c r="DF122" s="1013"/>
      <c r="DG122" s="923">
        <v>1043586</v>
      </c>
      <c r="DH122" s="924"/>
      <c r="DI122" s="924"/>
      <c r="DJ122" s="924"/>
      <c r="DK122" s="924"/>
      <c r="DL122" s="924">
        <v>962475</v>
      </c>
      <c r="DM122" s="924"/>
      <c r="DN122" s="924"/>
      <c r="DO122" s="924"/>
      <c r="DP122" s="924"/>
      <c r="DQ122" s="924">
        <v>883793</v>
      </c>
      <c r="DR122" s="924"/>
      <c r="DS122" s="924"/>
      <c r="DT122" s="924"/>
      <c r="DU122" s="924"/>
      <c r="DV122" s="925">
        <v>14.8</v>
      </c>
      <c r="DW122" s="925"/>
      <c r="DX122" s="925"/>
      <c r="DY122" s="925"/>
      <c r="DZ122" s="926"/>
    </row>
    <row r="123" spans="1:130" s="197" customFormat="1" ht="26.25" customHeight="1" thickBot="1">
      <c r="A123" s="979"/>
      <c r="B123" s="950"/>
      <c r="C123" s="920" t="s">
        <v>443</v>
      </c>
      <c r="D123" s="921"/>
      <c r="E123" s="921"/>
      <c r="F123" s="921"/>
      <c r="G123" s="921"/>
      <c r="H123" s="921"/>
      <c r="I123" s="921"/>
      <c r="J123" s="921"/>
      <c r="K123" s="921"/>
      <c r="L123" s="921"/>
      <c r="M123" s="921"/>
      <c r="N123" s="921"/>
      <c r="O123" s="921"/>
      <c r="P123" s="921"/>
      <c r="Q123" s="921"/>
      <c r="R123" s="921"/>
      <c r="S123" s="921"/>
      <c r="T123" s="921"/>
      <c r="U123" s="921"/>
      <c r="V123" s="921"/>
      <c r="W123" s="921"/>
      <c r="X123" s="921"/>
      <c r="Y123" s="921"/>
      <c r="Z123" s="922"/>
      <c r="AA123" s="962" t="s">
        <v>112</v>
      </c>
      <c r="AB123" s="963"/>
      <c r="AC123" s="963"/>
      <c r="AD123" s="963"/>
      <c r="AE123" s="964"/>
      <c r="AF123" s="965" t="s">
        <v>112</v>
      </c>
      <c r="AG123" s="963"/>
      <c r="AH123" s="963"/>
      <c r="AI123" s="963"/>
      <c r="AJ123" s="964"/>
      <c r="AK123" s="965" t="s">
        <v>112</v>
      </c>
      <c r="AL123" s="963"/>
      <c r="AM123" s="963"/>
      <c r="AN123" s="963"/>
      <c r="AO123" s="964"/>
      <c r="AP123" s="966" t="s">
        <v>112</v>
      </c>
      <c r="AQ123" s="967"/>
      <c r="AR123" s="967"/>
      <c r="AS123" s="967"/>
      <c r="AT123" s="968"/>
      <c r="AU123" s="1035" t="s">
        <v>457</v>
      </c>
      <c r="AV123" s="1036"/>
      <c r="AW123" s="1036"/>
      <c r="AX123" s="1036"/>
      <c r="AY123" s="1036"/>
      <c r="AZ123" s="1036"/>
      <c r="BA123" s="1036"/>
      <c r="BB123" s="1036"/>
      <c r="BC123" s="1036"/>
      <c r="BD123" s="1036"/>
      <c r="BE123" s="1036"/>
      <c r="BF123" s="1036"/>
      <c r="BG123" s="1036"/>
      <c r="BH123" s="1036"/>
      <c r="BI123" s="1036"/>
      <c r="BJ123" s="1036"/>
      <c r="BK123" s="1036"/>
      <c r="BL123" s="1036"/>
      <c r="BM123" s="1036"/>
      <c r="BN123" s="1036"/>
      <c r="BO123" s="1036"/>
      <c r="BP123" s="1037"/>
      <c r="BQ123" s="1030">
        <v>113.2</v>
      </c>
      <c r="BR123" s="1031"/>
      <c r="BS123" s="1031"/>
      <c r="BT123" s="1031"/>
      <c r="BU123" s="1031"/>
      <c r="BV123" s="1031">
        <v>92.6</v>
      </c>
      <c r="BW123" s="1031"/>
      <c r="BX123" s="1031"/>
      <c r="BY123" s="1031"/>
      <c r="BZ123" s="1031"/>
      <c r="CA123" s="1031">
        <v>69.599999999999994</v>
      </c>
      <c r="CB123" s="1031"/>
      <c r="CC123" s="1031"/>
      <c r="CD123" s="1031"/>
      <c r="CE123" s="1031"/>
      <c r="CF123" s="1032"/>
      <c r="CG123" s="1033"/>
      <c r="CH123" s="1033"/>
      <c r="CI123" s="1033"/>
      <c r="CJ123" s="1034"/>
      <c r="CK123" s="1020"/>
      <c r="CL123" s="1021"/>
      <c r="CM123" s="1021"/>
      <c r="CN123" s="1021"/>
      <c r="CO123" s="1022"/>
      <c r="CP123" s="1011" t="s">
        <v>400</v>
      </c>
      <c r="CQ123" s="1012"/>
      <c r="CR123" s="1012"/>
      <c r="CS123" s="1012"/>
      <c r="CT123" s="1012"/>
      <c r="CU123" s="1012"/>
      <c r="CV123" s="1012"/>
      <c r="CW123" s="1012"/>
      <c r="CX123" s="1012"/>
      <c r="CY123" s="1012"/>
      <c r="CZ123" s="1012"/>
      <c r="DA123" s="1012"/>
      <c r="DB123" s="1012"/>
      <c r="DC123" s="1012"/>
      <c r="DD123" s="1012"/>
      <c r="DE123" s="1012"/>
      <c r="DF123" s="1013"/>
      <c r="DG123" s="962">
        <v>582650</v>
      </c>
      <c r="DH123" s="963"/>
      <c r="DI123" s="963"/>
      <c r="DJ123" s="963"/>
      <c r="DK123" s="964"/>
      <c r="DL123" s="965">
        <v>727648</v>
      </c>
      <c r="DM123" s="963"/>
      <c r="DN123" s="963"/>
      <c r="DO123" s="963"/>
      <c r="DP123" s="964"/>
      <c r="DQ123" s="965">
        <v>820277</v>
      </c>
      <c r="DR123" s="963"/>
      <c r="DS123" s="963"/>
      <c r="DT123" s="963"/>
      <c r="DU123" s="964"/>
      <c r="DV123" s="966">
        <v>13.7</v>
      </c>
      <c r="DW123" s="967"/>
      <c r="DX123" s="967"/>
      <c r="DY123" s="967"/>
      <c r="DZ123" s="968"/>
    </row>
    <row r="124" spans="1:130" s="197" customFormat="1" ht="26.25" customHeight="1">
      <c r="A124" s="979"/>
      <c r="B124" s="950"/>
      <c r="C124" s="920" t="s">
        <v>446</v>
      </c>
      <c r="D124" s="921"/>
      <c r="E124" s="921"/>
      <c r="F124" s="921"/>
      <c r="G124" s="921"/>
      <c r="H124" s="921"/>
      <c r="I124" s="921"/>
      <c r="J124" s="921"/>
      <c r="K124" s="921"/>
      <c r="L124" s="921"/>
      <c r="M124" s="921"/>
      <c r="N124" s="921"/>
      <c r="O124" s="921"/>
      <c r="P124" s="921"/>
      <c r="Q124" s="921"/>
      <c r="R124" s="921"/>
      <c r="S124" s="921"/>
      <c r="T124" s="921"/>
      <c r="U124" s="921"/>
      <c r="V124" s="921"/>
      <c r="W124" s="921"/>
      <c r="X124" s="921"/>
      <c r="Y124" s="921"/>
      <c r="Z124" s="922"/>
      <c r="AA124" s="962" t="s">
        <v>112</v>
      </c>
      <c r="AB124" s="963"/>
      <c r="AC124" s="963"/>
      <c r="AD124" s="963"/>
      <c r="AE124" s="964"/>
      <c r="AF124" s="965" t="s">
        <v>112</v>
      </c>
      <c r="AG124" s="963"/>
      <c r="AH124" s="963"/>
      <c r="AI124" s="963"/>
      <c r="AJ124" s="964"/>
      <c r="AK124" s="965" t="s">
        <v>112</v>
      </c>
      <c r="AL124" s="963"/>
      <c r="AM124" s="963"/>
      <c r="AN124" s="963"/>
      <c r="AO124" s="964"/>
      <c r="AP124" s="966" t="s">
        <v>112</v>
      </c>
      <c r="AQ124" s="967"/>
      <c r="AR124" s="967"/>
      <c r="AS124" s="967"/>
      <c r="AT124" s="9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3"/>
      <c r="CL124" s="1023"/>
      <c r="CM124" s="1023"/>
      <c r="CN124" s="1023"/>
      <c r="CO124" s="1024"/>
      <c r="CP124" s="1011" t="s">
        <v>458</v>
      </c>
      <c r="CQ124" s="1012"/>
      <c r="CR124" s="1012"/>
      <c r="CS124" s="1012"/>
      <c r="CT124" s="1012"/>
      <c r="CU124" s="1012"/>
      <c r="CV124" s="1012"/>
      <c r="CW124" s="1012"/>
      <c r="CX124" s="1012"/>
      <c r="CY124" s="1012"/>
      <c r="CZ124" s="1012"/>
      <c r="DA124" s="1012"/>
      <c r="DB124" s="1012"/>
      <c r="DC124" s="1012"/>
      <c r="DD124" s="1012"/>
      <c r="DE124" s="1012"/>
      <c r="DF124" s="1013"/>
      <c r="DG124" s="1001">
        <v>911005</v>
      </c>
      <c r="DH124" s="1002"/>
      <c r="DI124" s="1002"/>
      <c r="DJ124" s="1002"/>
      <c r="DK124" s="1003"/>
      <c r="DL124" s="1004">
        <v>779219</v>
      </c>
      <c r="DM124" s="1002"/>
      <c r="DN124" s="1002"/>
      <c r="DO124" s="1002"/>
      <c r="DP124" s="1003"/>
      <c r="DQ124" s="1004">
        <v>619163</v>
      </c>
      <c r="DR124" s="1002"/>
      <c r="DS124" s="1002"/>
      <c r="DT124" s="1002"/>
      <c r="DU124" s="1003"/>
      <c r="DV124" s="1005">
        <v>10.4</v>
      </c>
      <c r="DW124" s="1006"/>
      <c r="DX124" s="1006"/>
      <c r="DY124" s="1006"/>
      <c r="DZ124" s="1007"/>
    </row>
    <row r="125" spans="1:130" s="197" customFormat="1" ht="26.25" customHeight="1" thickBot="1">
      <c r="A125" s="979"/>
      <c r="B125" s="950"/>
      <c r="C125" s="920" t="s">
        <v>448</v>
      </c>
      <c r="D125" s="921"/>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2"/>
      <c r="AA125" s="962" t="s">
        <v>112</v>
      </c>
      <c r="AB125" s="963"/>
      <c r="AC125" s="963"/>
      <c r="AD125" s="963"/>
      <c r="AE125" s="964"/>
      <c r="AF125" s="965" t="s">
        <v>112</v>
      </c>
      <c r="AG125" s="963"/>
      <c r="AH125" s="963"/>
      <c r="AI125" s="963"/>
      <c r="AJ125" s="964"/>
      <c r="AK125" s="965" t="s">
        <v>112</v>
      </c>
      <c r="AL125" s="963"/>
      <c r="AM125" s="963"/>
      <c r="AN125" s="963"/>
      <c r="AO125" s="964"/>
      <c r="AP125" s="966" t="s">
        <v>112</v>
      </c>
      <c r="AQ125" s="967"/>
      <c r="AR125" s="967"/>
      <c r="AS125" s="967"/>
      <c r="AT125" s="9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8" t="s">
        <v>459</v>
      </c>
      <c r="CL125" s="1018"/>
      <c r="CM125" s="1018"/>
      <c r="CN125" s="1018"/>
      <c r="CO125" s="1019"/>
      <c r="CP125" s="944" t="s">
        <v>460</v>
      </c>
      <c r="CQ125" s="891"/>
      <c r="CR125" s="891"/>
      <c r="CS125" s="891"/>
      <c r="CT125" s="891"/>
      <c r="CU125" s="891"/>
      <c r="CV125" s="891"/>
      <c r="CW125" s="891"/>
      <c r="CX125" s="891"/>
      <c r="CY125" s="891"/>
      <c r="CZ125" s="891"/>
      <c r="DA125" s="891"/>
      <c r="DB125" s="891"/>
      <c r="DC125" s="891"/>
      <c r="DD125" s="891"/>
      <c r="DE125" s="891"/>
      <c r="DF125" s="892"/>
      <c r="DG125" s="930" t="s">
        <v>112</v>
      </c>
      <c r="DH125" s="931"/>
      <c r="DI125" s="931"/>
      <c r="DJ125" s="931"/>
      <c r="DK125" s="931"/>
      <c r="DL125" s="931" t="s">
        <v>112</v>
      </c>
      <c r="DM125" s="931"/>
      <c r="DN125" s="931"/>
      <c r="DO125" s="931"/>
      <c r="DP125" s="931"/>
      <c r="DQ125" s="931" t="s">
        <v>112</v>
      </c>
      <c r="DR125" s="931"/>
      <c r="DS125" s="931"/>
      <c r="DT125" s="931"/>
      <c r="DU125" s="931"/>
      <c r="DV125" s="932" t="s">
        <v>112</v>
      </c>
      <c r="DW125" s="932"/>
      <c r="DX125" s="932"/>
      <c r="DY125" s="932"/>
      <c r="DZ125" s="933"/>
    </row>
    <row r="126" spans="1:130" s="197" customFormat="1" ht="26.25" customHeight="1">
      <c r="A126" s="979"/>
      <c r="B126" s="950"/>
      <c r="C126" s="920" t="s">
        <v>451</v>
      </c>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2"/>
      <c r="AA126" s="962" t="s">
        <v>112</v>
      </c>
      <c r="AB126" s="963"/>
      <c r="AC126" s="963"/>
      <c r="AD126" s="963"/>
      <c r="AE126" s="964"/>
      <c r="AF126" s="965" t="s">
        <v>112</v>
      </c>
      <c r="AG126" s="963"/>
      <c r="AH126" s="963"/>
      <c r="AI126" s="963"/>
      <c r="AJ126" s="964"/>
      <c r="AK126" s="965" t="s">
        <v>112</v>
      </c>
      <c r="AL126" s="963"/>
      <c r="AM126" s="963"/>
      <c r="AN126" s="963"/>
      <c r="AO126" s="964"/>
      <c r="AP126" s="966" t="s">
        <v>112</v>
      </c>
      <c r="AQ126" s="967"/>
      <c r="AR126" s="967"/>
      <c r="AS126" s="967"/>
      <c r="AT126" s="968"/>
      <c r="AU126" s="233"/>
      <c r="AV126" s="233"/>
      <c r="AW126" s="233"/>
      <c r="AX126" s="1040" t="s">
        <v>461</v>
      </c>
      <c r="AY126" s="1041"/>
      <c r="AZ126" s="1041"/>
      <c r="BA126" s="1041"/>
      <c r="BB126" s="1041"/>
      <c r="BC126" s="1041"/>
      <c r="BD126" s="1041"/>
      <c r="BE126" s="1042"/>
      <c r="BF126" s="1056" t="s">
        <v>462</v>
      </c>
      <c r="BG126" s="1041"/>
      <c r="BH126" s="1041"/>
      <c r="BI126" s="1041"/>
      <c r="BJ126" s="1041"/>
      <c r="BK126" s="1041"/>
      <c r="BL126" s="1042"/>
      <c r="BM126" s="1056" t="s">
        <v>463</v>
      </c>
      <c r="BN126" s="1041"/>
      <c r="BO126" s="1041"/>
      <c r="BP126" s="1041"/>
      <c r="BQ126" s="1041"/>
      <c r="BR126" s="1041"/>
      <c r="BS126" s="1042"/>
      <c r="BT126" s="1056" t="s">
        <v>464</v>
      </c>
      <c r="BU126" s="1041"/>
      <c r="BV126" s="1041"/>
      <c r="BW126" s="1041"/>
      <c r="BX126" s="1041"/>
      <c r="BY126" s="1041"/>
      <c r="BZ126" s="1057"/>
      <c r="CA126" s="233"/>
      <c r="CB126" s="233"/>
      <c r="CC126" s="233"/>
      <c r="CD126" s="234"/>
      <c r="CE126" s="234"/>
      <c r="CF126" s="234"/>
      <c r="CG126" s="231"/>
      <c r="CH126" s="231"/>
      <c r="CI126" s="231"/>
      <c r="CJ126" s="232"/>
      <c r="CK126" s="1021"/>
      <c r="CL126" s="1021"/>
      <c r="CM126" s="1021"/>
      <c r="CN126" s="1021"/>
      <c r="CO126" s="1022"/>
      <c r="CP126" s="953" t="s">
        <v>465</v>
      </c>
      <c r="CQ126" s="954"/>
      <c r="CR126" s="954"/>
      <c r="CS126" s="954"/>
      <c r="CT126" s="954"/>
      <c r="CU126" s="954"/>
      <c r="CV126" s="954"/>
      <c r="CW126" s="954"/>
      <c r="CX126" s="954"/>
      <c r="CY126" s="954"/>
      <c r="CZ126" s="954"/>
      <c r="DA126" s="954"/>
      <c r="DB126" s="954"/>
      <c r="DC126" s="954"/>
      <c r="DD126" s="954"/>
      <c r="DE126" s="954"/>
      <c r="DF126" s="955"/>
      <c r="DG126" s="923" t="s">
        <v>112</v>
      </c>
      <c r="DH126" s="924"/>
      <c r="DI126" s="924"/>
      <c r="DJ126" s="924"/>
      <c r="DK126" s="924"/>
      <c r="DL126" s="924" t="s">
        <v>112</v>
      </c>
      <c r="DM126" s="924"/>
      <c r="DN126" s="924"/>
      <c r="DO126" s="924"/>
      <c r="DP126" s="924"/>
      <c r="DQ126" s="924" t="s">
        <v>112</v>
      </c>
      <c r="DR126" s="924"/>
      <c r="DS126" s="924"/>
      <c r="DT126" s="924"/>
      <c r="DU126" s="924"/>
      <c r="DV126" s="925" t="s">
        <v>112</v>
      </c>
      <c r="DW126" s="925"/>
      <c r="DX126" s="925"/>
      <c r="DY126" s="925"/>
      <c r="DZ126" s="926"/>
    </row>
    <row r="127" spans="1:130" s="197" customFormat="1" ht="26.25" customHeight="1" thickBot="1">
      <c r="A127" s="980"/>
      <c r="B127" s="952"/>
      <c r="C127" s="1008" t="s">
        <v>466</v>
      </c>
      <c r="D127" s="1009"/>
      <c r="E127" s="1009"/>
      <c r="F127" s="1009"/>
      <c r="G127" s="1009"/>
      <c r="H127" s="1009"/>
      <c r="I127" s="1009"/>
      <c r="J127" s="1009"/>
      <c r="K127" s="1009"/>
      <c r="L127" s="1009"/>
      <c r="M127" s="1009"/>
      <c r="N127" s="1009"/>
      <c r="O127" s="1009"/>
      <c r="P127" s="1009"/>
      <c r="Q127" s="1009"/>
      <c r="R127" s="1009"/>
      <c r="S127" s="1009"/>
      <c r="T127" s="1009"/>
      <c r="U127" s="1009"/>
      <c r="V127" s="1009"/>
      <c r="W127" s="1009"/>
      <c r="X127" s="1009"/>
      <c r="Y127" s="1009"/>
      <c r="Z127" s="1010"/>
      <c r="AA127" s="962">
        <v>55070</v>
      </c>
      <c r="AB127" s="963"/>
      <c r="AC127" s="963"/>
      <c r="AD127" s="963"/>
      <c r="AE127" s="964"/>
      <c r="AF127" s="965">
        <v>33767</v>
      </c>
      <c r="AG127" s="963"/>
      <c r="AH127" s="963"/>
      <c r="AI127" s="963"/>
      <c r="AJ127" s="964"/>
      <c r="AK127" s="965">
        <v>28540</v>
      </c>
      <c r="AL127" s="963"/>
      <c r="AM127" s="963"/>
      <c r="AN127" s="963"/>
      <c r="AO127" s="964"/>
      <c r="AP127" s="966">
        <v>0.5</v>
      </c>
      <c r="AQ127" s="967"/>
      <c r="AR127" s="967"/>
      <c r="AS127" s="967"/>
      <c r="AT127" s="968"/>
      <c r="AU127" s="233"/>
      <c r="AV127" s="233"/>
      <c r="AW127" s="233"/>
      <c r="AX127" s="890" t="s">
        <v>467</v>
      </c>
      <c r="AY127" s="891"/>
      <c r="AZ127" s="891"/>
      <c r="BA127" s="891"/>
      <c r="BB127" s="891"/>
      <c r="BC127" s="891"/>
      <c r="BD127" s="891"/>
      <c r="BE127" s="892"/>
      <c r="BF127" s="1045" t="s">
        <v>112</v>
      </c>
      <c r="BG127" s="1046"/>
      <c r="BH127" s="1046"/>
      <c r="BI127" s="1046"/>
      <c r="BJ127" s="1046"/>
      <c r="BK127" s="1046"/>
      <c r="BL127" s="1055"/>
      <c r="BM127" s="1045">
        <v>13.82</v>
      </c>
      <c r="BN127" s="1046"/>
      <c r="BO127" s="1046"/>
      <c r="BP127" s="1046"/>
      <c r="BQ127" s="1046"/>
      <c r="BR127" s="1046"/>
      <c r="BS127" s="1055"/>
      <c r="BT127" s="1045">
        <v>20</v>
      </c>
      <c r="BU127" s="1046"/>
      <c r="BV127" s="1046"/>
      <c r="BW127" s="1046"/>
      <c r="BX127" s="1046"/>
      <c r="BY127" s="1046"/>
      <c r="BZ127" s="1047"/>
      <c r="CA127" s="234"/>
      <c r="CB127" s="234"/>
      <c r="CC127" s="234"/>
      <c r="CD127" s="234"/>
      <c r="CE127" s="234"/>
      <c r="CF127" s="234"/>
      <c r="CG127" s="231"/>
      <c r="CH127" s="231"/>
      <c r="CI127" s="231"/>
      <c r="CJ127" s="232"/>
      <c r="CK127" s="1043"/>
      <c r="CL127" s="1043"/>
      <c r="CM127" s="1043"/>
      <c r="CN127" s="1043"/>
      <c r="CO127" s="1044"/>
      <c r="CP127" s="1048" t="s">
        <v>468</v>
      </c>
      <c r="CQ127" s="1049"/>
      <c r="CR127" s="1049"/>
      <c r="CS127" s="1049"/>
      <c r="CT127" s="1049"/>
      <c r="CU127" s="1049"/>
      <c r="CV127" s="1049"/>
      <c r="CW127" s="1049"/>
      <c r="CX127" s="1049"/>
      <c r="CY127" s="1049"/>
      <c r="CZ127" s="1049"/>
      <c r="DA127" s="1049"/>
      <c r="DB127" s="1049"/>
      <c r="DC127" s="1049"/>
      <c r="DD127" s="1049"/>
      <c r="DE127" s="1049"/>
      <c r="DF127" s="1050"/>
      <c r="DG127" s="1051" t="s">
        <v>112</v>
      </c>
      <c r="DH127" s="1052"/>
      <c r="DI127" s="1052"/>
      <c r="DJ127" s="1052"/>
      <c r="DK127" s="1052"/>
      <c r="DL127" s="1052" t="s">
        <v>112</v>
      </c>
      <c r="DM127" s="1052"/>
      <c r="DN127" s="1052"/>
      <c r="DO127" s="1052"/>
      <c r="DP127" s="1052"/>
      <c r="DQ127" s="1052" t="s">
        <v>112</v>
      </c>
      <c r="DR127" s="1052"/>
      <c r="DS127" s="1052"/>
      <c r="DT127" s="1052"/>
      <c r="DU127" s="1052"/>
      <c r="DV127" s="1053" t="s">
        <v>112</v>
      </c>
      <c r="DW127" s="1053"/>
      <c r="DX127" s="1053"/>
      <c r="DY127" s="1053"/>
      <c r="DZ127" s="1054"/>
    </row>
    <row r="128" spans="1:130" s="197" customFormat="1" ht="26.25" customHeight="1">
      <c r="A128" s="1075" t="s">
        <v>469</v>
      </c>
      <c r="B128" s="1076"/>
      <c r="C128" s="1076"/>
      <c r="D128" s="1076"/>
      <c r="E128" s="1076"/>
      <c r="F128" s="1076"/>
      <c r="G128" s="1076"/>
      <c r="H128" s="1076"/>
      <c r="I128" s="1076"/>
      <c r="J128" s="1076"/>
      <c r="K128" s="1076"/>
      <c r="L128" s="1076"/>
      <c r="M128" s="1076"/>
      <c r="N128" s="1076"/>
      <c r="O128" s="1076"/>
      <c r="P128" s="1076"/>
      <c r="Q128" s="1076"/>
      <c r="R128" s="1076"/>
      <c r="S128" s="1076"/>
      <c r="T128" s="1076"/>
      <c r="U128" s="1076"/>
      <c r="V128" s="1076"/>
      <c r="W128" s="1077" t="s">
        <v>470</v>
      </c>
      <c r="X128" s="1077"/>
      <c r="Y128" s="1077"/>
      <c r="Z128" s="1078"/>
      <c r="AA128" s="1093">
        <v>57557</v>
      </c>
      <c r="AB128" s="1094"/>
      <c r="AC128" s="1094"/>
      <c r="AD128" s="1094"/>
      <c r="AE128" s="1095"/>
      <c r="AF128" s="1096">
        <v>54251</v>
      </c>
      <c r="AG128" s="1094"/>
      <c r="AH128" s="1094"/>
      <c r="AI128" s="1094"/>
      <c r="AJ128" s="1095"/>
      <c r="AK128" s="1096">
        <v>48503</v>
      </c>
      <c r="AL128" s="1094"/>
      <c r="AM128" s="1094"/>
      <c r="AN128" s="1094"/>
      <c r="AO128" s="1095"/>
      <c r="AP128" s="1097"/>
      <c r="AQ128" s="1098"/>
      <c r="AR128" s="1098"/>
      <c r="AS128" s="1098"/>
      <c r="AT128" s="1099"/>
      <c r="AU128" s="235"/>
      <c r="AV128" s="235"/>
      <c r="AW128" s="235"/>
      <c r="AX128" s="1058" t="s">
        <v>471</v>
      </c>
      <c r="AY128" s="954"/>
      <c r="AZ128" s="954"/>
      <c r="BA128" s="954"/>
      <c r="BB128" s="954"/>
      <c r="BC128" s="954"/>
      <c r="BD128" s="954"/>
      <c r="BE128" s="955"/>
      <c r="BF128" s="1070" t="s">
        <v>112</v>
      </c>
      <c r="BG128" s="1071"/>
      <c r="BH128" s="1071"/>
      <c r="BI128" s="1071"/>
      <c r="BJ128" s="1071"/>
      <c r="BK128" s="1071"/>
      <c r="BL128" s="1072"/>
      <c r="BM128" s="1070">
        <v>18.82</v>
      </c>
      <c r="BN128" s="1071"/>
      <c r="BO128" s="1071"/>
      <c r="BP128" s="1071"/>
      <c r="BQ128" s="1071"/>
      <c r="BR128" s="1071"/>
      <c r="BS128" s="1072"/>
      <c r="BT128" s="1070">
        <v>30</v>
      </c>
      <c r="BU128" s="1073"/>
      <c r="BV128" s="1073"/>
      <c r="BW128" s="1073"/>
      <c r="BX128" s="1073"/>
      <c r="BY128" s="1073"/>
      <c r="BZ128" s="107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4" t="s">
        <v>90</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64" t="s">
        <v>472</v>
      </c>
      <c r="X129" s="1065"/>
      <c r="Y129" s="1065"/>
      <c r="Z129" s="1066"/>
      <c r="AA129" s="962">
        <v>7901670</v>
      </c>
      <c r="AB129" s="963"/>
      <c r="AC129" s="963"/>
      <c r="AD129" s="963"/>
      <c r="AE129" s="964"/>
      <c r="AF129" s="965">
        <v>7755149</v>
      </c>
      <c r="AG129" s="963"/>
      <c r="AH129" s="963"/>
      <c r="AI129" s="963"/>
      <c r="AJ129" s="964"/>
      <c r="AK129" s="965">
        <v>7738366</v>
      </c>
      <c r="AL129" s="963"/>
      <c r="AM129" s="963"/>
      <c r="AN129" s="963"/>
      <c r="AO129" s="964"/>
      <c r="AP129" s="1067"/>
      <c r="AQ129" s="1068"/>
      <c r="AR129" s="1068"/>
      <c r="AS129" s="1068"/>
      <c r="AT129" s="1069"/>
      <c r="AU129" s="235"/>
      <c r="AV129" s="235"/>
      <c r="AW129" s="235"/>
      <c r="AX129" s="1058" t="s">
        <v>473</v>
      </c>
      <c r="AY129" s="954"/>
      <c r="AZ129" s="954"/>
      <c r="BA129" s="954"/>
      <c r="BB129" s="954"/>
      <c r="BC129" s="954"/>
      <c r="BD129" s="954"/>
      <c r="BE129" s="955"/>
      <c r="BF129" s="1059">
        <v>15.4</v>
      </c>
      <c r="BG129" s="1060"/>
      <c r="BH129" s="1060"/>
      <c r="BI129" s="1060"/>
      <c r="BJ129" s="1060"/>
      <c r="BK129" s="1060"/>
      <c r="BL129" s="1061"/>
      <c r="BM129" s="1059">
        <v>25</v>
      </c>
      <c r="BN129" s="1060"/>
      <c r="BO129" s="1060"/>
      <c r="BP129" s="1060"/>
      <c r="BQ129" s="1060"/>
      <c r="BR129" s="1060"/>
      <c r="BS129" s="1061"/>
      <c r="BT129" s="1059">
        <v>35</v>
      </c>
      <c r="BU129" s="1062"/>
      <c r="BV129" s="1062"/>
      <c r="BW129" s="1062"/>
      <c r="BX129" s="1062"/>
      <c r="BY129" s="1062"/>
      <c r="BZ129" s="106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4" t="s">
        <v>474</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64" t="s">
        <v>475</v>
      </c>
      <c r="X130" s="1065"/>
      <c r="Y130" s="1065"/>
      <c r="Z130" s="1066"/>
      <c r="AA130" s="962">
        <v>1909065</v>
      </c>
      <c r="AB130" s="963"/>
      <c r="AC130" s="963"/>
      <c r="AD130" s="963"/>
      <c r="AE130" s="964"/>
      <c r="AF130" s="965">
        <v>1815025</v>
      </c>
      <c r="AG130" s="963"/>
      <c r="AH130" s="963"/>
      <c r="AI130" s="963"/>
      <c r="AJ130" s="964"/>
      <c r="AK130" s="965">
        <v>1764862</v>
      </c>
      <c r="AL130" s="963"/>
      <c r="AM130" s="963"/>
      <c r="AN130" s="963"/>
      <c r="AO130" s="964"/>
      <c r="AP130" s="1067"/>
      <c r="AQ130" s="1068"/>
      <c r="AR130" s="1068"/>
      <c r="AS130" s="1068"/>
      <c r="AT130" s="1069"/>
      <c r="AU130" s="235"/>
      <c r="AV130" s="235"/>
      <c r="AW130" s="235"/>
      <c r="AX130" s="1117" t="s">
        <v>476</v>
      </c>
      <c r="AY130" s="1049"/>
      <c r="AZ130" s="1049"/>
      <c r="BA130" s="1049"/>
      <c r="BB130" s="1049"/>
      <c r="BC130" s="1049"/>
      <c r="BD130" s="1049"/>
      <c r="BE130" s="1050"/>
      <c r="BF130" s="1079">
        <v>69.599999999999994</v>
      </c>
      <c r="BG130" s="1080"/>
      <c r="BH130" s="1080"/>
      <c r="BI130" s="1080"/>
      <c r="BJ130" s="1080"/>
      <c r="BK130" s="1080"/>
      <c r="BL130" s="1081"/>
      <c r="BM130" s="1079">
        <v>350</v>
      </c>
      <c r="BN130" s="1080"/>
      <c r="BO130" s="1080"/>
      <c r="BP130" s="1080"/>
      <c r="BQ130" s="1080"/>
      <c r="BR130" s="1080"/>
      <c r="BS130" s="1081"/>
      <c r="BT130" s="1082"/>
      <c r="BU130" s="1083"/>
      <c r="BV130" s="1083"/>
      <c r="BW130" s="1083"/>
      <c r="BX130" s="1083"/>
      <c r="BY130" s="1083"/>
      <c r="BZ130" s="108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5"/>
      <c r="B131" s="1086"/>
      <c r="C131" s="1086"/>
      <c r="D131" s="1086"/>
      <c r="E131" s="1086"/>
      <c r="F131" s="1086"/>
      <c r="G131" s="1086"/>
      <c r="H131" s="1086"/>
      <c r="I131" s="1086"/>
      <c r="J131" s="1086"/>
      <c r="K131" s="1086"/>
      <c r="L131" s="1086"/>
      <c r="M131" s="1086"/>
      <c r="N131" s="1086"/>
      <c r="O131" s="1086"/>
      <c r="P131" s="1086"/>
      <c r="Q131" s="1086"/>
      <c r="R131" s="1086"/>
      <c r="S131" s="1086"/>
      <c r="T131" s="1086"/>
      <c r="U131" s="1086"/>
      <c r="V131" s="1086"/>
      <c r="W131" s="1087" t="s">
        <v>477</v>
      </c>
      <c r="X131" s="1088"/>
      <c r="Y131" s="1088"/>
      <c r="Z131" s="1089"/>
      <c r="AA131" s="1001">
        <v>5992605</v>
      </c>
      <c r="AB131" s="1002"/>
      <c r="AC131" s="1002"/>
      <c r="AD131" s="1002"/>
      <c r="AE131" s="1003"/>
      <c r="AF131" s="1004">
        <v>5940124</v>
      </c>
      <c r="AG131" s="1002"/>
      <c r="AH131" s="1002"/>
      <c r="AI131" s="1002"/>
      <c r="AJ131" s="1003"/>
      <c r="AK131" s="1004">
        <v>5973504</v>
      </c>
      <c r="AL131" s="1002"/>
      <c r="AM131" s="1002"/>
      <c r="AN131" s="1002"/>
      <c r="AO131" s="1003"/>
      <c r="AP131" s="1090"/>
      <c r="AQ131" s="1091"/>
      <c r="AR131" s="1091"/>
      <c r="AS131" s="1091"/>
      <c r="AT131" s="109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1" t="s">
        <v>478</v>
      </c>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5" t="s">
        <v>479</v>
      </c>
      <c r="W132" s="1105"/>
      <c r="X132" s="1105"/>
      <c r="Y132" s="1105"/>
      <c r="Z132" s="1106"/>
      <c r="AA132" s="1107">
        <v>17.346379410000001</v>
      </c>
      <c r="AB132" s="1108"/>
      <c r="AC132" s="1108"/>
      <c r="AD132" s="1108"/>
      <c r="AE132" s="1109"/>
      <c r="AF132" s="1110">
        <v>15.21761162</v>
      </c>
      <c r="AG132" s="1108"/>
      <c r="AH132" s="1108"/>
      <c r="AI132" s="1108"/>
      <c r="AJ132" s="1109"/>
      <c r="AK132" s="1110">
        <v>13.660642060000001</v>
      </c>
      <c r="AL132" s="1108"/>
      <c r="AM132" s="1108"/>
      <c r="AN132" s="1108"/>
      <c r="AO132" s="1109"/>
      <c r="AP132" s="991"/>
      <c r="AQ132" s="992"/>
      <c r="AR132" s="992"/>
      <c r="AS132" s="992"/>
      <c r="AT132" s="111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3"/>
      <c r="B133" s="1104"/>
      <c r="C133" s="1104"/>
      <c r="D133" s="1104"/>
      <c r="E133" s="1104"/>
      <c r="F133" s="1104"/>
      <c r="G133" s="1104"/>
      <c r="H133" s="1104"/>
      <c r="I133" s="1104"/>
      <c r="J133" s="1104"/>
      <c r="K133" s="1104"/>
      <c r="L133" s="1104"/>
      <c r="M133" s="1104"/>
      <c r="N133" s="1104"/>
      <c r="O133" s="1104"/>
      <c r="P133" s="1104"/>
      <c r="Q133" s="1104"/>
      <c r="R133" s="1104"/>
      <c r="S133" s="1104"/>
      <c r="T133" s="1104"/>
      <c r="U133" s="1104"/>
      <c r="V133" s="1112" t="s">
        <v>480</v>
      </c>
      <c r="W133" s="1112"/>
      <c r="X133" s="1112"/>
      <c r="Y133" s="1112"/>
      <c r="Z133" s="1113"/>
      <c r="AA133" s="1114">
        <v>18.3</v>
      </c>
      <c r="AB133" s="1115"/>
      <c r="AC133" s="1115"/>
      <c r="AD133" s="1115"/>
      <c r="AE133" s="1116"/>
      <c r="AF133" s="1114">
        <v>16.8</v>
      </c>
      <c r="AG133" s="1115"/>
      <c r="AH133" s="1115"/>
      <c r="AI133" s="1115"/>
      <c r="AJ133" s="1116"/>
      <c r="AK133" s="1114">
        <v>15.4</v>
      </c>
      <c r="AL133" s="1115"/>
      <c r="AM133" s="1115"/>
      <c r="AN133" s="1115"/>
      <c r="AO133" s="1116"/>
      <c r="AP133" s="1032"/>
      <c r="AQ133" s="1033"/>
      <c r="AR133" s="1033"/>
      <c r="AS133" s="1033"/>
      <c r="AT133" s="110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2" sqref="A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481</v>
      </c>
      <c r="B5" s="246"/>
      <c r="C5" s="246"/>
      <c r="D5" s="246"/>
      <c r="E5" s="246"/>
      <c r="F5" s="246"/>
      <c r="G5" s="246"/>
      <c r="H5" s="246"/>
      <c r="I5" s="246"/>
      <c r="J5" s="246"/>
      <c r="K5" s="246"/>
      <c r="L5" s="246"/>
      <c r="M5" s="246"/>
      <c r="N5" s="246"/>
      <c r="O5" s="247"/>
    </row>
    <row r="6" spans="1:16">
      <c r="A6" s="248"/>
      <c r="B6" s="244"/>
      <c r="C6" s="244"/>
      <c r="D6" s="244"/>
      <c r="E6" s="244"/>
      <c r="F6" s="244"/>
      <c r="G6" s="249" t="s">
        <v>482</v>
      </c>
      <c r="H6" s="249"/>
      <c r="I6" s="249"/>
      <c r="J6" s="249"/>
      <c r="K6" s="244"/>
      <c r="L6" s="244"/>
      <c r="M6" s="244"/>
      <c r="N6" s="244"/>
    </row>
    <row r="7" spans="1:16">
      <c r="A7" s="248"/>
      <c r="B7" s="244"/>
      <c r="C7" s="244"/>
      <c r="D7" s="244"/>
      <c r="E7" s="244"/>
      <c r="F7" s="244"/>
      <c r="G7" s="251"/>
      <c r="H7" s="252"/>
      <c r="I7" s="252"/>
      <c r="J7" s="253"/>
      <c r="K7" s="1121" t="s">
        <v>483</v>
      </c>
      <c r="L7" s="254"/>
      <c r="M7" s="255" t="s">
        <v>484</v>
      </c>
      <c r="N7" s="256"/>
    </row>
    <row r="8" spans="1:16">
      <c r="A8" s="248"/>
      <c r="B8" s="244"/>
      <c r="C8" s="244"/>
      <c r="D8" s="244"/>
      <c r="E8" s="244"/>
      <c r="F8" s="244"/>
      <c r="G8" s="257"/>
      <c r="H8" s="258"/>
      <c r="I8" s="258"/>
      <c r="J8" s="259"/>
      <c r="K8" s="1122"/>
      <c r="L8" s="260" t="s">
        <v>485</v>
      </c>
      <c r="M8" s="261" t="s">
        <v>486</v>
      </c>
      <c r="N8" s="262" t="s">
        <v>487</v>
      </c>
    </row>
    <row r="9" spans="1:16">
      <c r="A9" s="248"/>
      <c r="B9" s="244"/>
      <c r="C9" s="244"/>
      <c r="D9" s="244"/>
      <c r="E9" s="244"/>
      <c r="F9" s="244"/>
      <c r="G9" s="1123" t="s">
        <v>488</v>
      </c>
      <c r="H9" s="1124"/>
      <c r="I9" s="1124"/>
      <c r="J9" s="1125"/>
      <c r="K9" s="263">
        <v>1648724</v>
      </c>
      <c r="L9" s="264">
        <v>105256</v>
      </c>
      <c r="M9" s="265">
        <v>75151</v>
      </c>
      <c r="N9" s="266">
        <v>40.1</v>
      </c>
    </row>
    <row r="10" spans="1:16">
      <c r="A10" s="248"/>
      <c r="B10" s="244"/>
      <c r="C10" s="244"/>
      <c r="D10" s="244"/>
      <c r="E10" s="244"/>
      <c r="F10" s="244"/>
      <c r="G10" s="1123" t="s">
        <v>489</v>
      </c>
      <c r="H10" s="1124"/>
      <c r="I10" s="1124"/>
      <c r="J10" s="1125"/>
      <c r="K10" s="267">
        <v>212960</v>
      </c>
      <c r="L10" s="268">
        <v>13596</v>
      </c>
      <c r="M10" s="269">
        <v>6942</v>
      </c>
      <c r="N10" s="270">
        <v>95.9</v>
      </c>
    </row>
    <row r="11" spans="1:16" ht="13.5" customHeight="1">
      <c r="A11" s="248"/>
      <c r="B11" s="244"/>
      <c r="C11" s="244"/>
      <c r="D11" s="244"/>
      <c r="E11" s="244"/>
      <c r="F11" s="244"/>
      <c r="G11" s="1123" t="s">
        <v>490</v>
      </c>
      <c r="H11" s="1124"/>
      <c r="I11" s="1124"/>
      <c r="J11" s="1125"/>
      <c r="K11" s="267">
        <v>204313</v>
      </c>
      <c r="L11" s="268">
        <v>13043</v>
      </c>
      <c r="M11" s="269">
        <v>12381</v>
      </c>
      <c r="N11" s="270">
        <v>5.3</v>
      </c>
    </row>
    <row r="12" spans="1:16" ht="13.5" customHeight="1">
      <c r="A12" s="248"/>
      <c r="B12" s="244"/>
      <c r="C12" s="244"/>
      <c r="D12" s="244"/>
      <c r="E12" s="244"/>
      <c r="F12" s="244"/>
      <c r="G12" s="1123" t="s">
        <v>491</v>
      </c>
      <c r="H12" s="1124"/>
      <c r="I12" s="1124"/>
      <c r="J12" s="1125"/>
      <c r="K12" s="267">
        <v>25808</v>
      </c>
      <c r="L12" s="268">
        <v>1648</v>
      </c>
      <c r="M12" s="269">
        <v>1226</v>
      </c>
      <c r="N12" s="270">
        <v>34.4</v>
      </c>
    </row>
    <row r="13" spans="1:16" ht="13.5" customHeight="1">
      <c r="A13" s="248"/>
      <c r="B13" s="244"/>
      <c r="C13" s="244"/>
      <c r="D13" s="244"/>
      <c r="E13" s="244"/>
      <c r="F13" s="244"/>
      <c r="G13" s="1123" t="s">
        <v>492</v>
      </c>
      <c r="H13" s="1124"/>
      <c r="I13" s="1124"/>
      <c r="J13" s="1125"/>
      <c r="K13" s="267" t="s">
        <v>493</v>
      </c>
      <c r="L13" s="268" t="s">
        <v>493</v>
      </c>
      <c r="M13" s="269" t="s">
        <v>493</v>
      </c>
      <c r="N13" s="270" t="s">
        <v>493</v>
      </c>
    </row>
    <row r="14" spans="1:16" ht="13.5" customHeight="1">
      <c r="A14" s="248"/>
      <c r="B14" s="244"/>
      <c r="C14" s="244"/>
      <c r="D14" s="244"/>
      <c r="E14" s="244"/>
      <c r="F14" s="244"/>
      <c r="G14" s="1123" t="s">
        <v>494</v>
      </c>
      <c r="H14" s="1124"/>
      <c r="I14" s="1124"/>
      <c r="J14" s="1125"/>
      <c r="K14" s="267">
        <v>53795</v>
      </c>
      <c r="L14" s="268">
        <v>3434</v>
      </c>
      <c r="M14" s="269">
        <v>3698</v>
      </c>
      <c r="N14" s="270">
        <v>-7.1</v>
      </c>
    </row>
    <row r="15" spans="1:16" ht="13.5" customHeight="1">
      <c r="A15" s="248"/>
      <c r="B15" s="244"/>
      <c r="C15" s="244"/>
      <c r="D15" s="244"/>
      <c r="E15" s="244"/>
      <c r="F15" s="244"/>
      <c r="G15" s="1123" t="s">
        <v>495</v>
      </c>
      <c r="H15" s="1124"/>
      <c r="I15" s="1124"/>
      <c r="J15" s="1125"/>
      <c r="K15" s="267">
        <v>60104</v>
      </c>
      <c r="L15" s="268">
        <v>3837</v>
      </c>
      <c r="M15" s="269">
        <v>1685</v>
      </c>
      <c r="N15" s="270">
        <v>127.7</v>
      </c>
    </row>
    <row r="16" spans="1:16">
      <c r="A16" s="248"/>
      <c r="B16" s="244"/>
      <c r="C16" s="244"/>
      <c r="D16" s="244"/>
      <c r="E16" s="244"/>
      <c r="F16" s="244"/>
      <c r="G16" s="1126" t="s">
        <v>496</v>
      </c>
      <c r="H16" s="1127"/>
      <c r="I16" s="1127"/>
      <c r="J16" s="1128"/>
      <c r="K16" s="268">
        <v>-178085</v>
      </c>
      <c r="L16" s="268">
        <v>-11369</v>
      </c>
      <c r="M16" s="269">
        <v>-7941</v>
      </c>
      <c r="N16" s="270">
        <v>43.2</v>
      </c>
    </row>
    <row r="17" spans="1:16">
      <c r="A17" s="248"/>
      <c r="B17" s="244"/>
      <c r="C17" s="244"/>
      <c r="D17" s="244"/>
      <c r="E17" s="244"/>
      <c r="F17" s="244"/>
      <c r="G17" s="1126" t="s">
        <v>170</v>
      </c>
      <c r="H17" s="1127"/>
      <c r="I17" s="1127"/>
      <c r="J17" s="1128"/>
      <c r="K17" s="268">
        <v>2027619</v>
      </c>
      <c r="L17" s="268">
        <v>129445</v>
      </c>
      <c r="M17" s="269">
        <v>93141</v>
      </c>
      <c r="N17" s="270">
        <v>39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497</v>
      </c>
      <c r="H19" s="244"/>
      <c r="I19" s="244"/>
      <c r="J19" s="244"/>
      <c r="K19" s="244"/>
      <c r="L19" s="244"/>
      <c r="M19" s="244"/>
      <c r="N19" s="244"/>
    </row>
    <row r="20" spans="1:16">
      <c r="A20" s="248"/>
      <c r="B20" s="244"/>
      <c r="C20" s="244"/>
      <c r="D20" s="244"/>
      <c r="E20" s="244"/>
      <c r="F20" s="244"/>
      <c r="G20" s="272"/>
      <c r="H20" s="273"/>
      <c r="I20" s="273"/>
      <c r="J20" s="274"/>
      <c r="K20" s="275" t="s">
        <v>498</v>
      </c>
      <c r="L20" s="276" t="s">
        <v>499</v>
      </c>
      <c r="M20" s="277" t="s">
        <v>500</v>
      </c>
      <c r="N20" s="278"/>
    </row>
    <row r="21" spans="1:16" s="284" customFormat="1">
      <c r="A21" s="279"/>
      <c r="B21" s="249"/>
      <c r="C21" s="249"/>
      <c r="D21" s="249"/>
      <c r="E21" s="249"/>
      <c r="F21" s="249"/>
      <c r="G21" s="1118" t="s">
        <v>501</v>
      </c>
      <c r="H21" s="1119"/>
      <c r="I21" s="1119"/>
      <c r="J21" s="1120"/>
      <c r="K21" s="280">
        <v>11.62</v>
      </c>
      <c r="L21" s="281">
        <v>8.6</v>
      </c>
      <c r="M21" s="282">
        <v>3.02</v>
      </c>
      <c r="N21" s="249"/>
      <c r="O21" s="283"/>
      <c r="P21" s="279"/>
    </row>
    <row r="22" spans="1:16" s="284" customFormat="1">
      <c r="A22" s="279"/>
      <c r="B22" s="249"/>
      <c r="C22" s="249"/>
      <c r="D22" s="249"/>
      <c r="E22" s="249"/>
      <c r="F22" s="249"/>
      <c r="G22" s="1118" t="s">
        <v>502</v>
      </c>
      <c r="H22" s="1119"/>
      <c r="I22" s="1119"/>
      <c r="J22" s="1120"/>
      <c r="K22" s="285">
        <v>95.3</v>
      </c>
      <c r="L22" s="286">
        <v>96.5</v>
      </c>
      <c r="M22" s="287">
        <v>-1.2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503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505</v>
      </c>
      <c r="H29" s="249"/>
      <c r="I29" s="249"/>
      <c r="J29" s="249"/>
      <c r="K29" s="244"/>
      <c r="L29" s="244"/>
      <c r="M29" s="244"/>
      <c r="N29" s="244"/>
      <c r="O29" s="293"/>
    </row>
    <row r="30" spans="1:16">
      <c r="A30" s="248"/>
      <c r="B30" s="244"/>
      <c r="C30" s="244"/>
      <c r="D30" s="244"/>
      <c r="E30" s="244"/>
      <c r="F30" s="244"/>
      <c r="G30" s="251"/>
      <c r="H30" s="252"/>
      <c r="I30" s="252"/>
      <c r="J30" s="253"/>
      <c r="K30" s="1121" t="s">
        <v>483</v>
      </c>
      <c r="L30" s="254"/>
      <c r="M30" s="255" t="s">
        <v>484</v>
      </c>
      <c r="N30" s="256"/>
    </row>
    <row r="31" spans="1:16">
      <c r="A31" s="248"/>
      <c r="B31" s="244"/>
      <c r="C31" s="244"/>
      <c r="D31" s="244"/>
      <c r="E31" s="244"/>
      <c r="F31" s="244"/>
      <c r="G31" s="257"/>
      <c r="H31" s="258"/>
      <c r="I31" s="258"/>
      <c r="J31" s="259"/>
      <c r="K31" s="1122"/>
      <c r="L31" s="260" t="s">
        <v>485</v>
      </c>
      <c r="M31" s="261" t="s">
        <v>486</v>
      </c>
      <c r="N31" s="262" t="s">
        <v>487</v>
      </c>
    </row>
    <row r="32" spans="1:16" ht="27" customHeight="1">
      <c r="A32" s="248"/>
      <c r="B32" s="244"/>
      <c r="C32" s="244"/>
      <c r="D32" s="244"/>
      <c r="E32" s="244"/>
      <c r="F32" s="244"/>
      <c r="G32" s="1134" t="s">
        <v>506</v>
      </c>
      <c r="H32" s="1135"/>
      <c r="I32" s="1135"/>
      <c r="J32" s="1136"/>
      <c r="K32" s="294">
        <v>2134608</v>
      </c>
      <c r="L32" s="294">
        <v>136275</v>
      </c>
      <c r="M32" s="295">
        <v>49652</v>
      </c>
      <c r="N32" s="296">
        <v>174.5</v>
      </c>
    </row>
    <row r="33" spans="1:16" ht="13.5" customHeight="1">
      <c r="A33" s="248"/>
      <c r="B33" s="244"/>
      <c r="C33" s="244"/>
      <c r="D33" s="244"/>
      <c r="E33" s="244"/>
      <c r="F33" s="244"/>
      <c r="G33" s="1134" t="s">
        <v>507</v>
      </c>
      <c r="H33" s="1135"/>
      <c r="I33" s="1135"/>
      <c r="J33" s="1136"/>
      <c r="K33" s="294" t="s">
        <v>493</v>
      </c>
      <c r="L33" s="294" t="s">
        <v>493</v>
      </c>
      <c r="M33" s="295" t="s">
        <v>493</v>
      </c>
      <c r="N33" s="296" t="s">
        <v>493</v>
      </c>
    </row>
    <row r="34" spans="1:16" ht="27" customHeight="1">
      <c r="A34" s="248"/>
      <c r="B34" s="244"/>
      <c r="C34" s="244"/>
      <c r="D34" s="244"/>
      <c r="E34" s="244"/>
      <c r="F34" s="244"/>
      <c r="G34" s="1134" t="s">
        <v>508</v>
      </c>
      <c r="H34" s="1135"/>
      <c r="I34" s="1135"/>
      <c r="J34" s="1136"/>
      <c r="K34" s="294" t="s">
        <v>493</v>
      </c>
      <c r="L34" s="294" t="s">
        <v>493</v>
      </c>
      <c r="M34" s="295" t="s">
        <v>493</v>
      </c>
      <c r="N34" s="296" t="s">
        <v>493</v>
      </c>
    </row>
    <row r="35" spans="1:16" ht="27" customHeight="1">
      <c r="A35" s="248"/>
      <c r="B35" s="244"/>
      <c r="C35" s="244"/>
      <c r="D35" s="244"/>
      <c r="E35" s="244"/>
      <c r="F35" s="244"/>
      <c r="G35" s="1134" t="s">
        <v>509</v>
      </c>
      <c r="H35" s="1135"/>
      <c r="I35" s="1135"/>
      <c r="J35" s="1136"/>
      <c r="K35" s="294">
        <v>419250</v>
      </c>
      <c r="L35" s="294">
        <v>26765</v>
      </c>
      <c r="M35" s="295">
        <v>21204</v>
      </c>
      <c r="N35" s="296">
        <v>26.2</v>
      </c>
    </row>
    <row r="36" spans="1:16" ht="27" customHeight="1">
      <c r="A36" s="248"/>
      <c r="B36" s="244"/>
      <c r="C36" s="244"/>
      <c r="D36" s="244"/>
      <c r="E36" s="244"/>
      <c r="F36" s="244"/>
      <c r="G36" s="1134" t="s">
        <v>510</v>
      </c>
      <c r="H36" s="1135"/>
      <c r="I36" s="1135"/>
      <c r="J36" s="1136"/>
      <c r="K36" s="294">
        <v>46368</v>
      </c>
      <c r="L36" s="294">
        <v>2960</v>
      </c>
      <c r="M36" s="295">
        <v>4748</v>
      </c>
      <c r="N36" s="296">
        <v>-37.700000000000003</v>
      </c>
    </row>
    <row r="37" spans="1:16" ht="13.5" customHeight="1">
      <c r="A37" s="248"/>
      <c r="B37" s="244"/>
      <c r="C37" s="244"/>
      <c r="D37" s="244"/>
      <c r="E37" s="244"/>
      <c r="F37" s="244"/>
      <c r="G37" s="1134" t="s">
        <v>511</v>
      </c>
      <c r="H37" s="1135"/>
      <c r="I37" s="1135"/>
      <c r="J37" s="1136"/>
      <c r="K37" s="294">
        <v>28540</v>
      </c>
      <c r="L37" s="294">
        <v>1822</v>
      </c>
      <c r="M37" s="295">
        <v>1840</v>
      </c>
      <c r="N37" s="296">
        <v>-1</v>
      </c>
    </row>
    <row r="38" spans="1:16" ht="27" customHeight="1">
      <c r="A38" s="248"/>
      <c r="B38" s="244"/>
      <c r="C38" s="244"/>
      <c r="D38" s="244"/>
      <c r="E38" s="244"/>
      <c r="F38" s="244"/>
      <c r="G38" s="1137" t="s">
        <v>512</v>
      </c>
      <c r="H38" s="1138"/>
      <c r="I38" s="1138"/>
      <c r="J38" s="1139"/>
      <c r="K38" s="297">
        <v>618</v>
      </c>
      <c r="L38" s="297">
        <v>39</v>
      </c>
      <c r="M38" s="298">
        <v>8</v>
      </c>
      <c r="N38" s="299">
        <v>387.5</v>
      </c>
      <c r="O38" s="293"/>
    </row>
    <row r="39" spans="1:16">
      <c r="A39" s="248"/>
      <c r="B39" s="244"/>
      <c r="C39" s="244"/>
      <c r="D39" s="244"/>
      <c r="E39" s="244"/>
      <c r="F39" s="244"/>
      <c r="G39" s="1137" t="s">
        <v>513</v>
      </c>
      <c r="H39" s="1138"/>
      <c r="I39" s="1138"/>
      <c r="J39" s="1139"/>
      <c r="K39" s="300">
        <v>-48503</v>
      </c>
      <c r="L39" s="300">
        <v>-3096</v>
      </c>
      <c r="M39" s="301">
        <v>-2351</v>
      </c>
      <c r="N39" s="302">
        <v>31.7</v>
      </c>
      <c r="O39" s="293"/>
    </row>
    <row r="40" spans="1:16" ht="27" customHeight="1">
      <c r="A40" s="248"/>
      <c r="B40" s="244"/>
      <c r="C40" s="244"/>
      <c r="D40" s="244"/>
      <c r="E40" s="244"/>
      <c r="F40" s="244"/>
      <c r="G40" s="1134" t="s">
        <v>514</v>
      </c>
      <c r="H40" s="1135"/>
      <c r="I40" s="1135"/>
      <c r="J40" s="1136"/>
      <c r="K40" s="300">
        <v>-1764862</v>
      </c>
      <c r="L40" s="300">
        <v>-112670</v>
      </c>
      <c r="M40" s="301">
        <v>-49387</v>
      </c>
      <c r="N40" s="302">
        <v>128.1</v>
      </c>
      <c r="O40" s="293"/>
    </row>
    <row r="41" spans="1:16">
      <c r="A41" s="248"/>
      <c r="B41" s="244"/>
      <c r="C41" s="244"/>
      <c r="D41" s="244"/>
      <c r="E41" s="244"/>
      <c r="F41" s="244"/>
      <c r="G41" s="1140" t="s">
        <v>280</v>
      </c>
      <c r="H41" s="1141"/>
      <c r="I41" s="1141"/>
      <c r="J41" s="1142"/>
      <c r="K41" s="294">
        <v>816019</v>
      </c>
      <c r="L41" s="300">
        <v>52095</v>
      </c>
      <c r="M41" s="301">
        <v>25713</v>
      </c>
      <c r="N41" s="302">
        <v>102.6</v>
      </c>
      <c r="O41" s="293"/>
    </row>
    <row r="42" spans="1:16">
      <c r="A42" s="248"/>
      <c r="B42" s="244"/>
      <c r="C42" s="244"/>
      <c r="D42" s="244"/>
      <c r="E42" s="244"/>
      <c r="F42" s="244"/>
      <c r="G42" s="303" t="s">
        <v>515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516</v>
      </c>
      <c r="B47" s="244"/>
      <c r="C47" s="244"/>
      <c r="D47" s="244"/>
      <c r="E47" s="244"/>
      <c r="F47" s="244"/>
      <c r="G47" s="244"/>
      <c r="H47" s="244"/>
      <c r="I47" s="244"/>
      <c r="J47" s="244"/>
      <c r="K47" s="244"/>
      <c r="L47" s="244"/>
      <c r="M47" s="244"/>
      <c r="N47" s="244"/>
    </row>
    <row r="48" spans="1:16">
      <c r="A48" s="248"/>
      <c r="B48" s="244"/>
      <c r="C48" s="244"/>
      <c r="D48" s="244"/>
      <c r="E48" s="244"/>
      <c r="F48" s="244"/>
      <c r="G48" s="308" t="s">
        <v>517</v>
      </c>
      <c r="H48" s="308"/>
      <c r="I48" s="308"/>
      <c r="J48" s="308"/>
      <c r="K48" s="308"/>
      <c r="L48" s="308"/>
      <c r="M48" s="309"/>
      <c r="N48" s="308"/>
    </row>
    <row r="49" spans="1:14" ht="13.5" customHeight="1">
      <c r="A49" s="248"/>
      <c r="B49" s="244"/>
      <c r="C49" s="244"/>
      <c r="D49" s="244"/>
      <c r="E49" s="244"/>
      <c r="F49" s="244"/>
      <c r="G49" s="310"/>
      <c r="H49" s="311"/>
      <c r="I49" s="1129" t="s">
        <v>483</v>
      </c>
      <c r="J49" s="1131" t="s">
        <v>518</v>
      </c>
      <c r="K49" s="1132"/>
      <c r="L49" s="1132"/>
      <c r="M49" s="1132"/>
      <c r="N49" s="1133"/>
    </row>
    <row r="50" spans="1:14">
      <c r="A50" s="248"/>
      <c r="B50" s="244"/>
      <c r="C50" s="244"/>
      <c r="D50" s="244"/>
      <c r="E50" s="244"/>
      <c r="F50" s="244"/>
      <c r="G50" s="312"/>
      <c r="H50" s="313"/>
      <c r="I50" s="1130"/>
      <c r="J50" s="314" t="s">
        <v>519</v>
      </c>
      <c r="K50" s="315" t="s">
        <v>520</v>
      </c>
      <c r="L50" s="316" t="s">
        <v>521</v>
      </c>
      <c r="M50" s="317" t="s">
        <v>522</v>
      </c>
      <c r="N50" s="318" t="s">
        <v>523</v>
      </c>
    </row>
    <row r="51" spans="1:14">
      <c r="A51" s="248"/>
      <c r="B51" s="244"/>
      <c r="C51" s="244"/>
      <c r="D51" s="244"/>
      <c r="E51" s="244"/>
      <c r="F51" s="244"/>
      <c r="G51" s="310" t="s">
        <v>524</v>
      </c>
      <c r="H51" s="311"/>
      <c r="I51" s="319">
        <v>1490754</v>
      </c>
      <c r="J51" s="320">
        <v>91172</v>
      </c>
      <c r="K51" s="321">
        <v>31.2</v>
      </c>
      <c r="L51" s="322">
        <v>102412</v>
      </c>
      <c r="M51" s="323">
        <v>52.4</v>
      </c>
      <c r="N51" s="324">
        <v>-21.2</v>
      </c>
    </row>
    <row r="52" spans="1:14">
      <c r="A52" s="248"/>
      <c r="B52" s="244"/>
      <c r="C52" s="244"/>
      <c r="D52" s="244"/>
      <c r="E52" s="244"/>
      <c r="F52" s="244"/>
      <c r="G52" s="325"/>
      <c r="H52" s="326" t="s">
        <v>525</v>
      </c>
      <c r="I52" s="327">
        <v>1325586</v>
      </c>
      <c r="J52" s="328">
        <v>81071</v>
      </c>
      <c r="K52" s="329">
        <v>56.7</v>
      </c>
      <c r="L52" s="330">
        <v>58752</v>
      </c>
      <c r="M52" s="331">
        <v>71.3</v>
      </c>
      <c r="N52" s="332">
        <v>-14.6</v>
      </c>
    </row>
    <row r="53" spans="1:14">
      <c r="A53" s="248"/>
      <c r="B53" s="244"/>
      <c r="C53" s="244"/>
      <c r="D53" s="244"/>
      <c r="E53" s="244"/>
      <c r="F53" s="244"/>
      <c r="G53" s="310" t="s">
        <v>526</v>
      </c>
      <c r="H53" s="311"/>
      <c r="I53" s="319">
        <v>1991497</v>
      </c>
      <c r="J53" s="320">
        <v>123488</v>
      </c>
      <c r="K53" s="321">
        <v>35.4</v>
      </c>
      <c r="L53" s="322">
        <v>106194</v>
      </c>
      <c r="M53" s="323">
        <v>3.7</v>
      </c>
      <c r="N53" s="324">
        <v>31.7</v>
      </c>
    </row>
    <row r="54" spans="1:14">
      <c r="A54" s="248"/>
      <c r="B54" s="244"/>
      <c r="C54" s="244"/>
      <c r="D54" s="244"/>
      <c r="E54" s="244"/>
      <c r="F54" s="244"/>
      <c r="G54" s="325"/>
      <c r="H54" s="326" t="s">
        <v>525</v>
      </c>
      <c r="I54" s="327">
        <v>910873</v>
      </c>
      <c r="J54" s="328">
        <v>56481</v>
      </c>
      <c r="K54" s="329">
        <v>-30.3</v>
      </c>
      <c r="L54" s="330">
        <v>51075</v>
      </c>
      <c r="M54" s="331">
        <v>-13.1</v>
      </c>
      <c r="N54" s="332">
        <v>-17.2</v>
      </c>
    </row>
    <row r="55" spans="1:14">
      <c r="A55" s="248"/>
      <c r="B55" s="244"/>
      <c r="C55" s="244"/>
      <c r="D55" s="244"/>
      <c r="E55" s="244"/>
      <c r="F55" s="244"/>
      <c r="G55" s="310" t="s">
        <v>527</v>
      </c>
      <c r="H55" s="311"/>
      <c r="I55" s="319">
        <v>2274460</v>
      </c>
      <c r="J55" s="320">
        <v>142180</v>
      </c>
      <c r="K55" s="321">
        <v>15.1</v>
      </c>
      <c r="L55" s="322">
        <v>59829</v>
      </c>
      <c r="M55" s="323">
        <v>-43.7</v>
      </c>
      <c r="N55" s="324">
        <v>58.8</v>
      </c>
    </row>
    <row r="56" spans="1:14">
      <c r="A56" s="248"/>
      <c r="B56" s="244"/>
      <c r="C56" s="244"/>
      <c r="D56" s="244"/>
      <c r="E56" s="244"/>
      <c r="F56" s="244"/>
      <c r="G56" s="325"/>
      <c r="H56" s="326" t="s">
        <v>525</v>
      </c>
      <c r="I56" s="327">
        <v>979088</v>
      </c>
      <c r="J56" s="328">
        <v>61204</v>
      </c>
      <c r="K56" s="329">
        <v>8.4</v>
      </c>
      <c r="L56" s="330">
        <v>33669</v>
      </c>
      <c r="M56" s="331">
        <v>-34.1</v>
      </c>
      <c r="N56" s="332">
        <v>42.5</v>
      </c>
    </row>
    <row r="57" spans="1:14">
      <c r="A57" s="248"/>
      <c r="B57" s="244"/>
      <c r="C57" s="244"/>
      <c r="D57" s="244"/>
      <c r="E57" s="244"/>
      <c r="F57" s="244"/>
      <c r="G57" s="310" t="s">
        <v>528</v>
      </c>
      <c r="H57" s="311"/>
      <c r="I57" s="319">
        <v>1566976</v>
      </c>
      <c r="J57" s="320">
        <v>98988</v>
      </c>
      <c r="K57" s="321">
        <v>-30.4</v>
      </c>
      <c r="L57" s="322">
        <v>70582</v>
      </c>
      <c r="M57" s="323">
        <v>18</v>
      </c>
      <c r="N57" s="324">
        <v>-48.4</v>
      </c>
    </row>
    <row r="58" spans="1:14">
      <c r="A58" s="248"/>
      <c r="B58" s="244"/>
      <c r="C58" s="244"/>
      <c r="D58" s="244"/>
      <c r="E58" s="244"/>
      <c r="F58" s="244"/>
      <c r="G58" s="325"/>
      <c r="H58" s="326" t="s">
        <v>525</v>
      </c>
      <c r="I58" s="327">
        <v>1250659</v>
      </c>
      <c r="J58" s="328">
        <v>79006</v>
      </c>
      <c r="K58" s="329">
        <v>29.1</v>
      </c>
      <c r="L58" s="330">
        <v>36117</v>
      </c>
      <c r="M58" s="331">
        <v>7.3</v>
      </c>
      <c r="N58" s="332">
        <v>21.8</v>
      </c>
    </row>
    <row r="59" spans="1:14">
      <c r="A59" s="248"/>
      <c r="B59" s="244"/>
      <c r="C59" s="244"/>
      <c r="D59" s="244"/>
      <c r="E59" s="244"/>
      <c r="F59" s="244"/>
      <c r="G59" s="310" t="s">
        <v>529</v>
      </c>
      <c r="H59" s="311"/>
      <c r="I59" s="319">
        <v>1095115</v>
      </c>
      <c r="J59" s="320">
        <v>69913</v>
      </c>
      <c r="K59" s="321">
        <v>-29.4</v>
      </c>
      <c r="L59" s="322">
        <v>81990</v>
      </c>
      <c r="M59" s="323">
        <v>16.2</v>
      </c>
      <c r="N59" s="324">
        <v>-45.6</v>
      </c>
    </row>
    <row r="60" spans="1:14">
      <c r="A60" s="248"/>
      <c r="B60" s="244"/>
      <c r="C60" s="244"/>
      <c r="D60" s="244"/>
      <c r="E60" s="244"/>
      <c r="F60" s="244"/>
      <c r="G60" s="325"/>
      <c r="H60" s="326" t="s">
        <v>525</v>
      </c>
      <c r="I60" s="333">
        <v>427710</v>
      </c>
      <c r="J60" s="328">
        <v>27305</v>
      </c>
      <c r="K60" s="329">
        <v>-65.400000000000006</v>
      </c>
      <c r="L60" s="330">
        <v>34482</v>
      </c>
      <c r="M60" s="331">
        <v>-4.5</v>
      </c>
      <c r="N60" s="332">
        <v>-60.9</v>
      </c>
    </row>
    <row r="61" spans="1:14">
      <c r="A61" s="248"/>
      <c r="B61" s="244"/>
      <c r="C61" s="244"/>
      <c r="D61" s="244"/>
      <c r="E61" s="244"/>
      <c r="F61" s="244"/>
      <c r="G61" s="310" t="s">
        <v>530</v>
      </c>
      <c r="H61" s="334"/>
      <c r="I61" s="335">
        <v>1683760</v>
      </c>
      <c r="J61" s="336">
        <v>105148</v>
      </c>
      <c r="K61" s="337">
        <v>4.4000000000000004</v>
      </c>
      <c r="L61" s="338">
        <v>84201</v>
      </c>
      <c r="M61" s="339">
        <v>9.3000000000000007</v>
      </c>
      <c r="N61" s="324">
        <v>-4.9000000000000004</v>
      </c>
    </row>
    <row r="62" spans="1:14">
      <c r="A62" s="248"/>
      <c r="B62" s="244"/>
      <c r="C62" s="244"/>
      <c r="D62" s="244"/>
      <c r="E62" s="244"/>
      <c r="F62" s="244"/>
      <c r="G62" s="325"/>
      <c r="H62" s="326" t="s">
        <v>525</v>
      </c>
      <c r="I62" s="327">
        <v>978783</v>
      </c>
      <c r="J62" s="328">
        <v>61013</v>
      </c>
      <c r="K62" s="329">
        <v>-0.3</v>
      </c>
      <c r="L62" s="330">
        <v>42819</v>
      </c>
      <c r="M62" s="331">
        <v>5.4</v>
      </c>
      <c r="N62" s="332">
        <v>-5.7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532</v>
      </c>
      <c r="G46" s="8" t="s">
        <v>533</v>
      </c>
      <c r="H46" s="8" t="s">
        <v>534</v>
      </c>
      <c r="I46" s="8" t="s">
        <v>535</v>
      </c>
      <c r="J46" s="9" t="s">
        <v>536</v>
      </c>
    </row>
    <row r="47" spans="2:10" ht="57.75" customHeight="1">
      <c r="B47" s="10"/>
      <c r="C47" s="1143" t="s">
        <v>3</v>
      </c>
      <c r="D47" s="1143"/>
      <c r="E47" s="1144"/>
      <c r="F47" s="11">
        <v>20.94</v>
      </c>
      <c r="G47" s="12">
        <v>29.81</v>
      </c>
      <c r="H47" s="12">
        <v>33.57</v>
      </c>
      <c r="I47" s="12">
        <v>36.96</v>
      </c>
      <c r="J47" s="13">
        <v>39.54</v>
      </c>
    </row>
    <row r="48" spans="2:10" ht="57.75" customHeight="1">
      <c r="B48" s="14"/>
      <c r="C48" s="1145" t="s">
        <v>4</v>
      </c>
      <c r="D48" s="1145"/>
      <c r="E48" s="1146"/>
      <c r="F48" s="15">
        <v>10.25</v>
      </c>
      <c r="G48" s="16">
        <v>10.56</v>
      </c>
      <c r="H48" s="16">
        <v>8.84</v>
      </c>
      <c r="I48" s="16">
        <v>10.67</v>
      </c>
      <c r="J48" s="17">
        <v>11.24</v>
      </c>
    </row>
    <row r="49" spans="2:10" ht="57.75" customHeight="1" thickBot="1">
      <c r="B49" s="18"/>
      <c r="C49" s="1147" t="s">
        <v>5</v>
      </c>
      <c r="D49" s="1147"/>
      <c r="E49" s="1148"/>
      <c r="F49" s="19">
        <v>7.96</v>
      </c>
      <c r="G49" s="20">
        <v>10.73</v>
      </c>
      <c r="H49" s="20">
        <v>2.2200000000000002</v>
      </c>
      <c r="I49" s="20">
        <v>6.62</v>
      </c>
      <c r="J49" s="21">
        <v>5.62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P34" sqref="P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532</v>
      </c>
      <c r="G33" s="29" t="s">
        <v>533</v>
      </c>
      <c r="H33" s="29" t="s">
        <v>534</v>
      </c>
      <c r="I33" s="29" t="s">
        <v>535</v>
      </c>
      <c r="J33" s="30" t="s">
        <v>536</v>
      </c>
      <c r="K33" s="22"/>
      <c r="L33" s="22"/>
      <c r="M33" s="22"/>
      <c r="N33" s="22"/>
      <c r="O33" s="22"/>
      <c r="P33" s="22"/>
    </row>
    <row r="34" spans="1:16" ht="39" customHeight="1">
      <c r="A34" s="22"/>
      <c r="B34" s="31"/>
      <c r="C34" s="1155" t="s">
        <v>537</v>
      </c>
      <c r="D34" s="1155"/>
      <c r="E34" s="1156"/>
      <c r="F34" s="32" t="s">
        <v>538</v>
      </c>
      <c r="G34" s="33" t="s">
        <v>539</v>
      </c>
      <c r="H34" s="33" t="s">
        <v>539</v>
      </c>
      <c r="I34" s="33" t="s">
        <v>539</v>
      </c>
      <c r="J34" s="34" t="s">
        <v>540</v>
      </c>
      <c r="K34" s="22"/>
      <c r="L34" s="22"/>
      <c r="M34" s="22"/>
      <c r="N34" s="22"/>
      <c r="O34" s="22"/>
      <c r="P34" s="22"/>
    </row>
    <row r="35" spans="1:16" ht="39" customHeight="1">
      <c r="A35" s="22"/>
      <c r="B35" s="35"/>
      <c r="C35" s="1149" t="s">
        <v>541</v>
      </c>
      <c r="D35" s="1150"/>
      <c r="E35" s="1151"/>
      <c r="F35" s="36">
        <v>10.61</v>
      </c>
      <c r="G35" s="37">
        <v>10.85</v>
      </c>
      <c r="H35" s="37">
        <v>9.1199999999999992</v>
      </c>
      <c r="I35" s="37">
        <v>10.91</v>
      </c>
      <c r="J35" s="38">
        <v>11.25</v>
      </c>
      <c r="K35" s="22"/>
      <c r="L35" s="22"/>
      <c r="M35" s="22"/>
      <c r="N35" s="22"/>
      <c r="O35" s="22"/>
      <c r="P35" s="22"/>
    </row>
    <row r="36" spans="1:16" ht="39" customHeight="1">
      <c r="A36" s="22"/>
      <c r="B36" s="35"/>
      <c r="C36" s="1149" t="s">
        <v>542</v>
      </c>
      <c r="D36" s="1150"/>
      <c r="E36" s="1151"/>
      <c r="F36" s="36">
        <v>0.35</v>
      </c>
      <c r="G36" s="37">
        <v>0.28000000000000003</v>
      </c>
      <c r="H36" s="37">
        <v>0.52</v>
      </c>
      <c r="I36" s="37">
        <v>1.24</v>
      </c>
      <c r="J36" s="38">
        <v>1.18</v>
      </c>
      <c r="K36" s="22"/>
      <c r="L36" s="22"/>
      <c r="M36" s="22"/>
      <c r="N36" s="22"/>
      <c r="O36" s="22"/>
      <c r="P36" s="22"/>
    </row>
    <row r="37" spans="1:16" ht="39" customHeight="1">
      <c r="A37" s="22"/>
      <c r="B37" s="35"/>
      <c r="C37" s="1149" t="s">
        <v>543</v>
      </c>
      <c r="D37" s="1150"/>
      <c r="E37" s="1151"/>
      <c r="F37" s="36">
        <v>0.32</v>
      </c>
      <c r="G37" s="37">
        <v>0.28000000000000003</v>
      </c>
      <c r="H37" s="37" t="s">
        <v>544</v>
      </c>
      <c r="I37" s="37">
        <v>0.22</v>
      </c>
      <c r="J37" s="38">
        <v>0.66</v>
      </c>
      <c r="K37" s="22"/>
      <c r="L37" s="22"/>
      <c r="M37" s="22"/>
      <c r="N37" s="22"/>
      <c r="O37" s="22"/>
      <c r="P37" s="22"/>
    </row>
    <row r="38" spans="1:16" ht="39" customHeight="1">
      <c r="A38" s="22"/>
      <c r="B38" s="35"/>
      <c r="C38" s="1149" t="s">
        <v>545</v>
      </c>
      <c r="D38" s="1150"/>
      <c r="E38" s="1151"/>
      <c r="F38" s="36">
        <v>0.38</v>
      </c>
      <c r="G38" s="37">
        <v>0.51</v>
      </c>
      <c r="H38" s="37">
        <v>0.46</v>
      </c>
      <c r="I38" s="37">
        <v>0.36</v>
      </c>
      <c r="J38" s="38">
        <v>0.34</v>
      </c>
      <c r="K38" s="22"/>
      <c r="L38" s="22"/>
      <c r="M38" s="22"/>
      <c r="N38" s="22"/>
      <c r="O38" s="22"/>
      <c r="P38" s="22"/>
    </row>
    <row r="39" spans="1:16" ht="39" customHeight="1">
      <c r="A39" s="22"/>
      <c r="B39" s="35"/>
      <c r="C39" s="1149" t="s">
        <v>546</v>
      </c>
      <c r="D39" s="1150"/>
      <c r="E39" s="1151"/>
      <c r="F39" s="36">
        <v>0</v>
      </c>
      <c r="G39" s="37">
        <v>0.02</v>
      </c>
      <c r="H39" s="37">
        <v>0.08</v>
      </c>
      <c r="I39" s="37">
        <v>0.1</v>
      </c>
      <c r="J39" s="38">
        <v>0.24</v>
      </c>
      <c r="K39" s="22"/>
      <c r="L39" s="22"/>
      <c r="M39" s="22"/>
      <c r="N39" s="22"/>
      <c r="O39" s="22"/>
      <c r="P39" s="22"/>
    </row>
    <row r="40" spans="1:16" ht="39" customHeight="1">
      <c r="A40" s="22"/>
      <c r="B40" s="35"/>
      <c r="C40" s="1149" t="s">
        <v>547</v>
      </c>
      <c r="D40" s="1150"/>
      <c r="E40" s="1151"/>
      <c r="F40" s="36">
        <v>0.11</v>
      </c>
      <c r="G40" s="37">
        <v>0.19</v>
      </c>
      <c r="H40" s="37">
        <v>0.14000000000000001</v>
      </c>
      <c r="I40" s="37">
        <v>0.23</v>
      </c>
      <c r="J40" s="38">
        <v>0.2</v>
      </c>
      <c r="K40" s="22"/>
      <c r="L40" s="22"/>
      <c r="M40" s="22"/>
      <c r="N40" s="22"/>
      <c r="O40" s="22"/>
      <c r="P40" s="22"/>
    </row>
    <row r="41" spans="1:16" ht="39" customHeight="1">
      <c r="A41" s="22"/>
      <c r="B41" s="35"/>
      <c r="C41" s="1149" t="s">
        <v>548</v>
      </c>
      <c r="D41" s="1150"/>
      <c r="E41" s="1151"/>
      <c r="F41" s="36">
        <v>0.17</v>
      </c>
      <c r="G41" s="37">
        <v>0.18</v>
      </c>
      <c r="H41" s="37">
        <v>0.19</v>
      </c>
      <c r="I41" s="37">
        <v>0.33</v>
      </c>
      <c r="J41" s="38">
        <v>0.19</v>
      </c>
      <c r="K41" s="22"/>
      <c r="L41" s="22"/>
      <c r="M41" s="22"/>
      <c r="N41" s="22"/>
      <c r="O41" s="22"/>
      <c r="P41" s="22"/>
    </row>
    <row r="42" spans="1:16" ht="39" customHeight="1">
      <c r="A42" s="22"/>
      <c r="B42" s="39"/>
      <c r="C42" s="1149" t="s">
        <v>549</v>
      </c>
      <c r="D42" s="1150"/>
      <c r="E42" s="1151"/>
      <c r="F42" s="36" t="s">
        <v>493</v>
      </c>
      <c r="G42" s="37" t="s">
        <v>493</v>
      </c>
      <c r="H42" s="37" t="s">
        <v>493</v>
      </c>
      <c r="I42" s="37" t="s">
        <v>493</v>
      </c>
      <c r="J42" s="38" t="s">
        <v>493</v>
      </c>
      <c r="K42" s="22"/>
      <c r="L42" s="22"/>
      <c r="M42" s="22"/>
      <c r="N42" s="22"/>
      <c r="O42" s="22"/>
      <c r="P42" s="22"/>
    </row>
    <row r="43" spans="1:16" ht="39" customHeight="1" thickBot="1">
      <c r="A43" s="22"/>
      <c r="B43" s="40"/>
      <c r="C43" s="1152" t="s">
        <v>550</v>
      </c>
      <c r="D43" s="1153"/>
      <c r="E43" s="1154"/>
      <c r="F43" s="41">
        <v>1.1399999999999999</v>
      </c>
      <c r="G43" s="42">
        <v>0.87</v>
      </c>
      <c r="H43" s="42">
        <v>0.6</v>
      </c>
      <c r="I43" s="42">
        <v>0.74</v>
      </c>
      <c r="J43" s="43">
        <v>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A2" sqref="A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532</v>
      </c>
      <c r="L44" s="56" t="s">
        <v>533</v>
      </c>
      <c r="M44" s="56" t="s">
        <v>534</v>
      </c>
      <c r="N44" s="56" t="s">
        <v>535</v>
      </c>
      <c r="O44" s="57" t="s">
        <v>536</v>
      </c>
      <c r="P44" s="48"/>
      <c r="Q44" s="48"/>
      <c r="R44" s="48"/>
      <c r="S44" s="48"/>
      <c r="T44" s="48"/>
      <c r="U44" s="48"/>
    </row>
    <row r="45" spans="1:21" ht="30.75" customHeight="1">
      <c r="A45" s="48"/>
      <c r="B45" s="1165" t="s">
        <v>10</v>
      </c>
      <c r="C45" s="1166"/>
      <c r="D45" s="58"/>
      <c r="E45" s="1171" t="s">
        <v>11</v>
      </c>
      <c r="F45" s="1171"/>
      <c r="G45" s="1171"/>
      <c r="H45" s="1171"/>
      <c r="I45" s="1171"/>
      <c r="J45" s="1172"/>
      <c r="K45" s="59">
        <v>2690</v>
      </c>
      <c r="L45" s="60">
        <v>2618</v>
      </c>
      <c r="M45" s="60">
        <v>2487</v>
      </c>
      <c r="N45" s="60">
        <v>2273</v>
      </c>
      <c r="O45" s="61">
        <v>2135</v>
      </c>
      <c r="P45" s="48"/>
      <c r="Q45" s="48"/>
      <c r="R45" s="48"/>
      <c r="S45" s="48"/>
      <c r="T45" s="48"/>
      <c r="U45" s="48"/>
    </row>
    <row r="46" spans="1:21" ht="30.75" customHeight="1">
      <c r="A46" s="48"/>
      <c r="B46" s="1167"/>
      <c r="C46" s="1168"/>
      <c r="D46" s="62"/>
      <c r="E46" s="1159" t="s">
        <v>12</v>
      </c>
      <c r="F46" s="1159"/>
      <c r="G46" s="1159"/>
      <c r="H46" s="1159"/>
      <c r="I46" s="1159"/>
      <c r="J46" s="1160"/>
      <c r="K46" s="63" t="s">
        <v>493</v>
      </c>
      <c r="L46" s="64" t="s">
        <v>493</v>
      </c>
      <c r="M46" s="64" t="s">
        <v>493</v>
      </c>
      <c r="N46" s="64" t="s">
        <v>493</v>
      </c>
      <c r="O46" s="65" t="s">
        <v>493</v>
      </c>
      <c r="P46" s="48"/>
      <c r="Q46" s="48"/>
      <c r="R46" s="48"/>
      <c r="S46" s="48"/>
      <c r="T46" s="48"/>
      <c r="U46" s="48"/>
    </row>
    <row r="47" spans="1:21" ht="30.75" customHeight="1">
      <c r="A47" s="48"/>
      <c r="B47" s="1167"/>
      <c r="C47" s="1168"/>
      <c r="D47" s="62"/>
      <c r="E47" s="1159" t="s">
        <v>13</v>
      </c>
      <c r="F47" s="1159"/>
      <c r="G47" s="1159"/>
      <c r="H47" s="1159"/>
      <c r="I47" s="1159"/>
      <c r="J47" s="1160"/>
      <c r="K47" s="63" t="s">
        <v>493</v>
      </c>
      <c r="L47" s="64" t="s">
        <v>493</v>
      </c>
      <c r="M47" s="64" t="s">
        <v>493</v>
      </c>
      <c r="N47" s="64" t="s">
        <v>493</v>
      </c>
      <c r="O47" s="65" t="s">
        <v>493</v>
      </c>
      <c r="P47" s="48"/>
      <c r="Q47" s="48"/>
      <c r="R47" s="48"/>
      <c r="S47" s="48"/>
      <c r="T47" s="48"/>
      <c r="U47" s="48"/>
    </row>
    <row r="48" spans="1:21" ht="30.75" customHeight="1">
      <c r="A48" s="48"/>
      <c r="B48" s="1167"/>
      <c r="C48" s="1168"/>
      <c r="D48" s="62"/>
      <c r="E48" s="1159" t="s">
        <v>14</v>
      </c>
      <c r="F48" s="1159"/>
      <c r="G48" s="1159"/>
      <c r="H48" s="1159"/>
      <c r="I48" s="1159"/>
      <c r="J48" s="1160"/>
      <c r="K48" s="63">
        <v>410</v>
      </c>
      <c r="L48" s="64">
        <v>399</v>
      </c>
      <c r="M48" s="64">
        <v>412</v>
      </c>
      <c r="N48" s="64">
        <v>422</v>
      </c>
      <c r="O48" s="65">
        <v>419</v>
      </c>
      <c r="P48" s="48"/>
      <c r="Q48" s="48"/>
      <c r="R48" s="48"/>
      <c r="S48" s="48"/>
      <c r="T48" s="48"/>
      <c r="U48" s="48"/>
    </row>
    <row r="49" spans="1:21" ht="30.75" customHeight="1">
      <c r="A49" s="48"/>
      <c r="B49" s="1167"/>
      <c r="C49" s="1168"/>
      <c r="D49" s="62"/>
      <c r="E49" s="1159" t="s">
        <v>15</v>
      </c>
      <c r="F49" s="1159"/>
      <c r="G49" s="1159"/>
      <c r="H49" s="1159"/>
      <c r="I49" s="1159"/>
      <c r="J49" s="1160"/>
      <c r="K49" s="63">
        <v>53</v>
      </c>
      <c r="L49" s="64">
        <v>54</v>
      </c>
      <c r="M49" s="64">
        <v>51</v>
      </c>
      <c r="N49" s="64">
        <v>43</v>
      </c>
      <c r="O49" s="65">
        <v>46</v>
      </c>
      <c r="P49" s="48"/>
      <c r="Q49" s="48"/>
      <c r="R49" s="48"/>
      <c r="S49" s="48"/>
      <c r="T49" s="48"/>
      <c r="U49" s="48"/>
    </row>
    <row r="50" spans="1:21" ht="30.75" customHeight="1">
      <c r="A50" s="48"/>
      <c r="B50" s="1167"/>
      <c r="C50" s="1168"/>
      <c r="D50" s="62"/>
      <c r="E50" s="1159" t="s">
        <v>16</v>
      </c>
      <c r="F50" s="1159"/>
      <c r="G50" s="1159"/>
      <c r="H50" s="1159"/>
      <c r="I50" s="1159"/>
      <c r="J50" s="1160"/>
      <c r="K50" s="63">
        <v>75</v>
      </c>
      <c r="L50" s="64">
        <v>65</v>
      </c>
      <c r="M50" s="64">
        <v>55</v>
      </c>
      <c r="N50" s="64">
        <v>34</v>
      </c>
      <c r="O50" s="65">
        <v>29</v>
      </c>
      <c r="P50" s="48"/>
      <c r="Q50" s="48"/>
      <c r="R50" s="48"/>
      <c r="S50" s="48"/>
      <c r="T50" s="48"/>
      <c r="U50" s="48"/>
    </row>
    <row r="51" spans="1:21" ht="30.75" customHeight="1">
      <c r="A51" s="48"/>
      <c r="B51" s="1169"/>
      <c r="C51" s="1170"/>
      <c r="D51" s="66"/>
      <c r="E51" s="1159" t="s">
        <v>17</v>
      </c>
      <c r="F51" s="1159"/>
      <c r="G51" s="1159"/>
      <c r="H51" s="1159"/>
      <c r="I51" s="1159"/>
      <c r="J51" s="1160"/>
      <c r="K51" s="63">
        <v>1</v>
      </c>
      <c r="L51" s="64">
        <v>0</v>
      </c>
      <c r="M51" s="64">
        <v>0</v>
      </c>
      <c r="N51" s="64">
        <v>0</v>
      </c>
      <c r="O51" s="65">
        <v>1</v>
      </c>
      <c r="P51" s="48"/>
      <c r="Q51" s="48"/>
      <c r="R51" s="48"/>
      <c r="S51" s="48"/>
      <c r="T51" s="48"/>
      <c r="U51" s="48"/>
    </row>
    <row r="52" spans="1:21" ht="30.75" customHeight="1">
      <c r="A52" s="48"/>
      <c r="B52" s="1157" t="s">
        <v>18</v>
      </c>
      <c r="C52" s="1158"/>
      <c r="D52" s="66"/>
      <c r="E52" s="1159" t="s">
        <v>19</v>
      </c>
      <c r="F52" s="1159"/>
      <c r="G52" s="1159"/>
      <c r="H52" s="1159"/>
      <c r="I52" s="1159"/>
      <c r="J52" s="1160"/>
      <c r="K52" s="63">
        <v>2078</v>
      </c>
      <c r="L52" s="64">
        <v>2035</v>
      </c>
      <c r="M52" s="64">
        <v>1967</v>
      </c>
      <c r="N52" s="64">
        <v>1869</v>
      </c>
      <c r="O52" s="65">
        <v>1813</v>
      </c>
      <c r="P52" s="48"/>
      <c r="Q52" s="48"/>
      <c r="R52" s="48"/>
      <c r="S52" s="48"/>
      <c r="T52" s="48"/>
      <c r="U52" s="48"/>
    </row>
    <row r="53" spans="1:21" ht="30.75" customHeight="1" thickBot="1">
      <c r="A53" s="48"/>
      <c r="B53" s="1161" t="s">
        <v>20</v>
      </c>
      <c r="C53" s="1162"/>
      <c r="D53" s="67"/>
      <c r="E53" s="1163" t="s">
        <v>21</v>
      </c>
      <c r="F53" s="1163"/>
      <c r="G53" s="1163"/>
      <c r="H53" s="1163"/>
      <c r="I53" s="1163"/>
      <c r="J53" s="1164"/>
      <c r="K53" s="68">
        <v>1151</v>
      </c>
      <c r="L53" s="69">
        <v>1101</v>
      </c>
      <c r="M53" s="69">
        <v>1038</v>
      </c>
      <c r="N53" s="69">
        <v>903</v>
      </c>
      <c r="O53" s="70">
        <v>817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浦上　彰</cp:lastModifiedBy>
  <dcterms:created xsi:type="dcterms:W3CDTF">2015-02-17T07:27:43Z</dcterms:created>
  <dcterms:modified xsi:type="dcterms:W3CDTF">2015-04-28T04:52:37Z</dcterms:modified>
  <cp:category/>
</cp:coreProperties>
</file>