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misaki-lgfs01\美咲町\1019理財課\04　予算の編成及び執行調整に関すること\2026（令和８年度）\14　財政状況資料集\01　R6年度2回目\"/>
    </mc:Choice>
  </mc:AlternateContent>
  <xr:revisionPtr revIDLastSave="0" documentId="13_ncr:1_{A7C743D0-3517-4ADE-A613-B9C1969118CB}" xr6:coauthVersionLast="47" xr6:coauthVersionMax="47" xr10:uidLastSave="{00000000-0000-0000-0000-000000000000}"/>
  <bookViews>
    <workbookView xWindow="-1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U88" i="12" l="1"/>
  <c r="AP88" i="12"/>
  <c r="AF88" i="12"/>
  <c r="BG34" i="10" l="1"/>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O39" i="10"/>
  <c r="BE39" i="10"/>
  <c r="AM39" i="10"/>
  <c r="U39" i="10"/>
  <c r="CO38" i="10"/>
  <c r="BE38" i="10"/>
  <c r="AM38" i="10"/>
  <c r="CO37" i="10"/>
  <c r="BE37" i="10"/>
  <c r="AM37" i="10"/>
  <c r="CO36" i="10"/>
  <c r="BE36" i="10"/>
  <c r="AM36" i="10"/>
  <c r="BE35" i="10"/>
  <c r="C34" i="10"/>
  <c r="C35" i="10" s="1"/>
  <c r="C36"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7" i="10" l="1"/>
  <c r="C38" i="10" l="1"/>
  <c r="C39" i="10" l="1"/>
  <c r="C40" i="10" l="1"/>
  <c r="U34" i="10"/>
  <c r="U35" i="10" s="1"/>
  <c r="U36" i="10" s="1"/>
  <c r="U37" i="10" s="1"/>
  <c r="U38" i="10" s="1"/>
  <c r="AM34" i="10" l="1"/>
  <c r="AM35" i="10" s="1"/>
  <c r="BE34" i="10" l="1"/>
  <c r="BW34" i="10"/>
  <c r="BW35" i="10" s="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<sst xmlns="http://schemas.openxmlformats.org/spreadsheetml/2006/main" count="1191" uniqueCount="597">
  <si>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</si>
  <si>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</si>
  <si>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</si>
  <si>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</si>
  <si>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</si>
  <si>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</si>
  <si>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</si>
  <si>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</si>
  <si>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</si>
  <si>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</si>
  <si>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</si>
  <si>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</si>
  <si>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</si>
  <si>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</si>
  <si>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</si>
  <si>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</si>
  <si>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</si>
  <si>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</si>
  <si>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</si>
  <si>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</si>
  <si>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</si>
  <si>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</si>
  <si>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</si>
  <si>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</si>
  <si>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</si>
  <si>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</si>
  <si>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</si>
  <si>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</si>
  <si>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</si>
  <si>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</si>
  <si>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</si>
  <si>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</si>
  <si>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</si>
  <si>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</si>
  <si>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</si>
  <si>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</si>
  <si>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</si>
  <si>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</si>
  <si>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</si>
  <si>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</si>
  <si>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</si>
  <si>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</si>
  <si>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</si>
  <si>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</si>
  <si>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</si>
  <si>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</si>
  <si>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</si>
  <si>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</si>
  <si>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</si>
  <si>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</si>
  <si>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</si>
  <si>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</si>
  <si>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</si>
  <si>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</si>
  <si>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</si>
  <si>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</si>
  <si>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</si>
  <si>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</si>
  <si>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</si>
  <si>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</si>
  <si>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</si>
  <si>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</si>
  <si>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</si>
  <si>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</si>
  <si>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</si>
  <si>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</si>
  <si>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</si>
  <si>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</si>
  <si>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</si>
  <si>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</si>
  <si>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</si>
  <si>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</si>
  <si>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</si>
  <si>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</si>
  <si>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</si>
  <si>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</si>
  <si>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</si>
  <si>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</si>
  <si>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</si>
  <si>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</si>
  <si>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</si>
  <si>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Ⅲ－１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</si>
  <si>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</si>
  <si>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</si>
  <si>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</si>
  <si>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</si>
  <si>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</si>
  <si>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</si>
  <si>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</si>
  <si>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</si>
  <si>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</si>
  <si>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</si>
  <si>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</si>
  <si>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</si>
  <si>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美咲町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</si>
  <si>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</si>
  <si>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</si>
  <si>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</si>
  <si>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</si>
  <si>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</si>
  <si>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</si>
  <si>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</si>
  <si>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</si>
  <si>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</si>
  <si>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</si>
  <si>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</si>
  <si>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</si>
  <si>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</si>
  <si>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</si>
  <si>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</si>
  <si>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</si>
  <si>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</si>
  <si>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</si>
  <si>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</si>
  <si>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</si>
  <si>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</si>
  <si>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</si>
  <si>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</si>
  <si>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</si>
  <si>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</si>
  <si>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</si>
  <si>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</si>
  <si>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</si>
  <si>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</si>
  <si>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</si>
  <si>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</si>
  <si>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</si>
  <si>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</si>
  <si>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</si>
  <si>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</si>
  <si>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</si>
  <si>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</si>
  <si>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</si>
  <si>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</si>
  <si>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</si>
  <si>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</si>
  <si>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</si>
  <si>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</si>
  <si>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</si>
  <si>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</si>
  <si>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</si>
  <si>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-2.4</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</si>
  <si>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</si>
  <si>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</si>
  <si>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</si>
  <si>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</si>
  <si>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</si>
  <si>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</si>
  <si>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</si>
  <si>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</si>
  <si>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</si>
  <si>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</si>
  <si>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</si>
  <si>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</si>
  <si>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</si>
  <si>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</si>
  <si>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</si>
  <si>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</si>
  <si>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</si>
  <si>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</si>
  <si>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</si>
  <si>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</si>
  <si>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</si>
  <si>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</si>
  <si>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</si>
  <si>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</si>
  <si>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</si>
  <si>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</si>
  <si>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</si>
  <si>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</si>
  <si>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</si>
  <si>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</si>
  <si>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</si>
  <si>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</si>
  <si>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</si>
  <si>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</si>
  <si>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</si>
  <si>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</si>
  <si>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</si>
  <si>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</si>
  <si>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</si>
  <si>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</si>
  <si>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</si>
  <si>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</si>
  <si>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</si>
  <si>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</si>
  <si>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</si>
  <si>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</si>
  <si>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</si>
  <si>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</si>
  <si>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</si>
  <si>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</si>
  <si>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</si>
  <si>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</si>
  <si>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</si>
  <si>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</si>
  <si>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</si>
  <si>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</si>
  <si>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</si>
  <si>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</si>
  <si>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</si>
  <si>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</si>
  <si>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</si>
  <si>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岡山県美咲町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</si>
  <si>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</si>
  <si>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</si>
  <si>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</si>
  <si>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</si>
  <si>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</si>
  <si>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</si>
  <si>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</si>
  <si>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</si>
  <si>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</si>
  <si>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</si>
  <si>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</si>
  <si>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</si>
  <si>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</si>
  <si>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</si>
  <si>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</si>
  <si>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</si>
  <si>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</si>
  <si>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</si>
  <si>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</si>
  <si>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</si>
  <si>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</si>
  <si>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</si>
  <si>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</si>
  <si>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</si>
  <si>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</si>
  <si>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</si>
  <si>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</si>
  <si>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</si>
  <si>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</si>
  <si>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</si>
  <si>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</si>
  <si>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</si>
  <si>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</si>
  <si>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</si>
  <si>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</si>
  <si>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</si>
  <si>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</si>
  <si>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</si>
  <si>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</si>
  <si>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</si>
  <si>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</si>
  <si>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</si>
  <si>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</si>
  <si>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</si>
  <si>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</si>
  <si>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</si>
  <si>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</si>
  <si>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</si>
  <si>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</si>
  <si>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</si>
  <si>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</si>
  <si>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</si>
  <si>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</si>
  <si>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</si>
  <si>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</si>
  <si>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</si>
  <si>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</si>
  <si>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</si>
  <si>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</si>
  <si>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</si>
  <si>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</si>
  <si>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</si>
  <si>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</si>
  <si>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</si>
  <si>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</si>
  <si>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</si>
  <si>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</si>
  <si>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</si>
  <si>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</si>
  <si>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</si>
  <si>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</si>
  <si>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</si>
  <si>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</si>
  <si>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</si>
  <si>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</si>
  <si>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</si>
  <si>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</si>
  <si>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</si>
  <si>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</si>
  <si>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</si>
  <si>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</si>
  <si>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</si>
  <si>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</si>
  <si>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</si>
  <si>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</si>
  <si>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</si>
  <si>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</si>
  <si>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</si>
  <si>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</si>
  <si>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</si>
  <si>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</si>
  <si>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</si>
  <si>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</si>
  <si>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</si>
  <si>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</si>
  <si>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</si>
  <si>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</si>
  <si>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</si>
  <si>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</si>
  <si>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</si>
  <si>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</si>
  <si>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</si>
  <si>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</si>
  <si>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</si>
  <si>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</si>
  <si>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</si>
  <si>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</si>
  <si>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</si>
  <si>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</si>
  <si>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</si>
  <si>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</si>
  <si>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</si>
  <si>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</si>
  <si>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</si>
  <si>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</si>
  <si>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上水道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</si>
  <si>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</si>
  <si>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</si>
  <si>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</si>
  <si>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</si>
  <si>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</si>
  <si>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</si>
  <si>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</si>
  <si>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</si>
  <si>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</si>
  <si>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</si>
  <si>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</si>
  <si>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</si>
  <si>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</si>
  <si>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</si>
  <si>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</si>
  <si>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</si>
  <si>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</si>
  <si>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</si>
  <si>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</si>
  <si>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</si>
  <si>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</si>
  <si>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</si>
  <si>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</si>
  <si>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</si>
  <si>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</si>
  <si>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</si>
  <si>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</si>
  <si>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</si>
  <si>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</si>
  <si>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</si>
  <si>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</si>
  <si>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</si>
  <si>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</si>
  <si>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</si>
  <si>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岡山県美咲町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</si>
  <si>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</si>
  <si>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</si>
  <si>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</si>
  <si>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</si>
  <si>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</si>
  <si>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</si>
  <si>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</si>
  <si>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</si>
  <si>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</si>
  <si>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</si>
  <si>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</si>
  <si>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</si>
  <si>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</si>
  <si>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</si>
  <si>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</si>
  <si>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</si>
  <si>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</si>
  <si>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</si>
  <si>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</si>
  <si>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</si>
  <si>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美咲町みさきネット事業特別会計</t>
    <phoneticPr fontId="5"/>
  </si>
  <si>
    <t>美咲町住宅新築資金等貸付事業特別会計</t>
    <phoneticPr fontId="5"/>
  </si>
  <si>
    <t>美咲町津山・柵原線共同バス運行事業特別会計</t>
    <phoneticPr fontId="5"/>
  </si>
  <si>
    <t>美咲町津山・西川線共同バス運行事業特別会計</t>
    <phoneticPr fontId="5"/>
  </si>
  <si>
    <t>美咲町旭川ダム沿線バス運行事業特別会計</t>
    <phoneticPr fontId="5"/>
  </si>
  <si>
    <t>久米郡障害程度区分認定審査事業特別会計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</si>
  <si>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</si>
  <si>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</si>
  <si>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</si>
  <si>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</si>
  <si>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</si>
  <si>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</si>
  <si>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</si>
  <si>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</si>
  <si>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</si>
  <si>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</si>
  <si>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</si>
  <si>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</si>
  <si>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</si>
  <si>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美咲町国民健康保険事業特別会計</t>
    <phoneticPr fontId="5"/>
  </si>
  <si>
    <t>美咲町介護保険事業特別会計</t>
    <phoneticPr fontId="5"/>
  </si>
  <si>
    <t>美咲町国民健康保険診療所事業特別会計</t>
    <phoneticPr fontId="5"/>
  </si>
  <si>
    <t>美咲町後期高齢者医療特別会計</t>
    <phoneticPr fontId="5"/>
  </si>
  <si>
    <t>久米郡介護認定審査事業特別会計</t>
    <phoneticPr fontId="5"/>
  </si>
  <si>
    <t>美咲町水道事業会計</t>
    <phoneticPr fontId="5"/>
  </si>
  <si>
    <t>法適用企業</t>
    <phoneticPr fontId="5"/>
  </si>
  <si>
    <t>美咲町下水道事業会計</t>
    <phoneticPr fontId="5"/>
  </si>
  <si>
    <t>美咲町用地取得造成事業特別会計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</si>
  <si>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</si>
  <si>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</si>
  <si>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</si>
  <si>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</si>
  <si>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</si>
  <si>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</si>
  <si>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</si>
  <si>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</si>
  <si>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</si>
  <si>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</si>
  <si>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</si>
  <si>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</si>
  <si>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</si>
  <si>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</si>
  <si>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</si>
  <si>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</si>
  <si>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</si>
  <si>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</si>
  <si>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</si>
  <si>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</si>
  <si>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</si>
  <si>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</si>
  <si>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</si>
  <si>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</si>
  <si>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</si>
  <si>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</si>
  <si>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</si>
  <si>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</si>
  <si>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</si>
  <si>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</si>
  <si>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</si>
  <si>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</si>
  <si>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</si>
  <si>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</si>
  <si>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</si>
  <si>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</si>
  <si>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</si>
  <si>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</si>
  <si>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</si>
  <si>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</si>
  <si>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</si>
  <si>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</si>
  <si>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</si>
  <si>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</si>
  <si>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</si>
  <si>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</si>
  <si>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</si>
  <si>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</si>
  <si>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</si>
  <si>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</si>
  <si>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</si>
  <si>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</si>
  <si>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</si>
  <si>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</si>
  <si>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</si>
  <si>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</si>
  <si>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</si>
  <si>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</si>
  <si>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</si>
  <si>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</si>
  <si>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</si>
  <si>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</si>
  <si>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</si>
  <si>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</si>
  <si>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</si>
  <si>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</si>
  <si>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</si>
  <si>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</si>
  <si>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</si>
  <si>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</si>
  <si>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</si>
  <si>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</si>
  <si>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</si>
  <si>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</si>
  <si>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</si>
  <si>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</si>
  <si>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</si>
  <si>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</si>
  <si>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</si>
  <si>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</si>
  <si>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</si>
  <si>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</si>
  <si>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</si>
  <si>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</si>
  <si>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</si>
  <si>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</si>
  <si>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</si>
  <si>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</si>
  <si>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</si>
  <si>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</si>
  <si>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</si>
  <si>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</si>
  <si>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</si>
  <si>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</si>
  <si>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</si>
  <si>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</si>
  <si>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</si>
  <si>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</si>
  <si>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</si>
  <si>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</si>
  <si>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</si>
  <si>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</si>
  <si>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</si>
  <si>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</si>
  <si>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</si>
  <si>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</si>
  <si>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</si>
  <si>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</si>
  <si>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</si>
  <si>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</si>
  <si>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</si>
  <si>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</si>
  <si>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</si>
  <si>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</si>
  <si>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</si>
  <si>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</si>
  <si>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</si>
  <si>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</si>
  <si>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</si>
  <si>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</si>
  <si>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</si>
  <si>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</si>
  <si>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</si>
  <si>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</si>
  <si>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</si>
  <si>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</si>
  <si>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</si>
  <si>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</si>
  <si>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</si>
  <si>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</si>
  <si>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</si>
  <si>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</si>
  <si>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</si>
  <si>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</si>
  <si>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</si>
  <si>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</si>
  <si>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美咲町住宅新築資金等貸付事業特別会計</t>
  </si>
  <si>
    <t>▲ 0.29</t>
  </si>
  <si>
    <t>▲ 0.23</t>
  </si>
  <si>
    <t>▲ 0.20</t>
  </si>
  <si>
    <t>▲ 0.17</t>
  </si>
  <si>
    <t>▲ 0.14</t>
  </si>
  <si>
    <t>美咲町水道事業会計</t>
  </si>
  <si>
    <t>一般会計</t>
  </si>
  <si>
    <t>美咲町下水道事業会計</t>
  </si>
  <si>
    <t>美咲町介護保険事業特別会計</t>
  </si>
  <si>
    <t>美咲町国民健康保険事業特別会計</t>
  </si>
  <si>
    <t>美咲町みさきネット事業特別会計</t>
  </si>
  <si>
    <t>美咲町後期高齢者医療特別会計</t>
  </si>
  <si>
    <t>その他会計（赤字）</t>
  </si>
  <si>
    <t>その他会計（黒字）</t>
  </si>
  <si>
    <t>R02</t>
    <phoneticPr fontId="5"/>
  </si>
  <si>
    <t>R03</t>
    <phoneticPr fontId="5"/>
  </si>
  <si>
    <t>R04</t>
    <phoneticPr fontId="5"/>
  </si>
  <si>
    <t>R05</t>
    <phoneticPr fontId="5"/>
  </si>
  <si>
    <t>R06</t>
    <phoneticPr fontId="5"/>
  </si>
  <si>
    <t>財団法人　美咲町農業公社</t>
  </si>
  <si>
    <t>株式会社　美咲物産</t>
  </si>
  <si>
    <t>久米老人ホーム組合一般会計</t>
    <rPh sb="0" eb="4">
      <t>クメロウジン</t>
    </rPh>
    <rPh sb="7" eb="9">
      <t>クミアイ</t>
    </rPh>
    <rPh sb="9" eb="13">
      <t>イッパンカイケイ</t>
    </rPh>
    <phoneticPr fontId="2"/>
  </si>
  <si>
    <t>久米老人ホーム組合指定訪問介護事業特別会計</t>
    <rPh sb="0" eb="4">
      <t>クメロウジン</t>
    </rPh>
    <rPh sb="7" eb="9">
      <t>クミアイ</t>
    </rPh>
    <rPh sb="9" eb="15">
      <t>シテイホウモンカイゴ</t>
    </rPh>
    <rPh sb="15" eb="17">
      <t>ジギョウ</t>
    </rPh>
    <rPh sb="17" eb="21">
      <t>トクベツカイケイ</t>
    </rPh>
    <phoneticPr fontId="2"/>
  </si>
  <si>
    <t>柵原・吉井特別養護老人ホーム組合</t>
    <rPh sb="0" eb="2">
      <t>ヤナハラ</t>
    </rPh>
    <rPh sb="3" eb="5">
      <t>ヨシイ</t>
    </rPh>
    <rPh sb="5" eb="11">
      <t>トクベツヨウゴロウジン</t>
    </rPh>
    <rPh sb="14" eb="16">
      <t>クミアイ</t>
    </rPh>
    <phoneticPr fontId="2"/>
  </si>
  <si>
    <t>柵原・吉井・英田火葬場組合</t>
    <rPh sb="0" eb="2">
      <t>ヤナハラ</t>
    </rPh>
    <rPh sb="3" eb="5">
      <t>ヨシイ</t>
    </rPh>
    <rPh sb="6" eb="8">
      <t>アイダ</t>
    </rPh>
    <rPh sb="8" eb="11">
      <t>カソウバ</t>
    </rPh>
    <rPh sb="11" eb="13">
      <t>クミアイ</t>
    </rPh>
    <phoneticPr fontId="2"/>
  </si>
  <si>
    <t>津山広域事務組合　一般会計</t>
    <rPh sb="0" eb="2">
      <t>ツヤマ</t>
    </rPh>
    <rPh sb="2" eb="4">
      <t>コウイキ</t>
    </rPh>
    <rPh sb="4" eb="6">
      <t>ジム</t>
    </rPh>
    <rPh sb="6" eb="8">
      <t>クミアイ</t>
    </rPh>
    <rPh sb="9" eb="11">
      <t>イッパン</t>
    </rPh>
    <rPh sb="11" eb="13">
      <t>カイケイ</t>
    </rPh>
    <phoneticPr fontId="2"/>
  </si>
  <si>
    <t>津山広域事務組合　ふるさと振興事業特別会計</t>
    <rPh sb="0" eb="8">
      <t>ツヤマコウイキジムクミアイ</t>
    </rPh>
    <rPh sb="13" eb="17">
      <t>シンコウジギョウ</t>
    </rPh>
    <rPh sb="17" eb="21">
      <t>トクベツカイケイ</t>
    </rPh>
    <phoneticPr fontId="2"/>
  </si>
  <si>
    <t>津山圏域資源循環施設組合　一般会計</t>
    <rPh sb="0" eb="8">
      <t>ツヤマケンイキシゲンジュンカン</t>
    </rPh>
    <rPh sb="8" eb="12">
      <t>シセツクミアイ</t>
    </rPh>
    <rPh sb="13" eb="17">
      <t>イッパンカイケイ</t>
    </rPh>
    <phoneticPr fontId="2"/>
  </si>
  <si>
    <t>津山圏域衛生処理組合　一般会計</t>
    <rPh sb="0" eb="4">
      <t>ツヤマケンイキ</t>
    </rPh>
    <rPh sb="4" eb="6">
      <t>エイセイ</t>
    </rPh>
    <rPh sb="6" eb="8">
      <t>ショリ</t>
    </rPh>
    <rPh sb="8" eb="10">
      <t>クミアイ</t>
    </rPh>
    <rPh sb="11" eb="13">
      <t>イッパン</t>
    </rPh>
    <rPh sb="13" eb="15">
      <t>カイケイ</t>
    </rPh>
    <phoneticPr fontId="2"/>
  </si>
  <si>
    <t>津山圏域消防組合　一般会計</t>
    <rPh sb="0" eb="4">
      <t>ツヤマケンイキ</t>
    </rPh>
    <rPh sb="4" eb="6">
      <t>ショウボウ</t>
    </rPh>
    <rPh sb="6" eb="8">
      <t>クミアイ</t>
    </rPh>
    <rPh sb="9" eb="13">
      <t>イッパンカイケイ</t>
    </rPh>
    <phoneticPr fontId="2"/>
  </si>
  <si>
    <t>勝英衛生施設組合</t>
    <rPh sb="0" eb="2">
      <t>ショウエイ</t>
    </rPh>
    <rPh sb="2" eb="4">
      <t>エイセイ</t>
    </rPh>
    <rPh sb="4" eb="6">
      <t>シセツ</t>
    </rPh>
    <rPh sb="6" eb="8">
      <t>クミアイ</t>
    </rPh>
    <phoneticPr fontId="2"/>
  </si>
  <si>
    <t>岡山県中部環境施設組合</t>
    <rPh sb="0" eb="3">
      <t>オカヤマケン</t>
    </rPh>
    <rPh sb="3" eb="11">
      <t>チュウブカンキョウシセツクミアイ</t>
    </rPh>
    <phoneticPr fontId="10"/>
  </si>
  <si>
    <t>岡山県広域水道企業団</t>
    <rPh sb="0" eb="10">
      <t>オカヤマケンコウイキスイドウキギョウダン</t>
    </rPh>
    <phoneticPr fontId="10"/>
  </si>
  <si>
    <t>岡山県後期高齢者医療広域連合　一般会計</t>
    <rPh sb="0" eb="7">
      <t>オカヤマケンコウキコウレイ</t>
    </rPh>
    <rPh sb="7" eb="8">
      <t>シャ</t>
    </rPh>
    <rPh sb="8" eb="14">
      <t>イリョウコウイキレンゴウ</t>
    </rPh>
    <rPh sb="15" eb="19">
      <t>イッパンカイケイ</t>
    </rPh>
    <phoneticPr fontId="10"/>
  </si>
  <si>
    <t>岡山県後期高齢者医療広域連合　後期高齢者医療特別会計</t>
    <rPh sb="0" eb="7">
      <t>オカヤマケンコウキコウレイ</t>
    </rPh>
    <rPh sb="7" eb="8">
      <t>シャ</t>
    </rPh>
    <rPh sb="8" eb="14">
      <t>イリョウコウイキレンゴウ</t>
    </rPh>
    <rPh sb="15" eb="20">
      <t>コウキコウレイシャ</t>
    </rPh>
    <rPh sb="20" eb="22">
      <t>イリョウ</t>
    </rPh>
    <rPh sb="22" eb="26">
      <t>トクベツカイケイ</t>
    </rPh>
    <phoneticPr fontId="10"/>
  </si>
  <si>
    <t>岡山県市町村総合事務組合　一般会計</t>
    <rPh sb="0" eb="12">
      <t>オカヤマケンシチョウソンソウゴウジムクミアイ</t>
    </rPh>
    <rPh sb="13" eb="17">
      <t>イッパンカイケイ</t>
    </rPh>
    <phoneticPr fontId="10"/>
  </si>
  <si>
    <t>岡山県市町村総合事務組合　貸付金特別会計</t>
    <rPh sb="0" eb="3">
      <t>オカヤマケン</t>
    </rPh>
    <rPh sb="3" eb="12">
      <t>シチョウソンソウゴウジムクミアイ</t>
    </rPh>
    <rPh sb="13" eb="16">
      <t>カシツケキン</t>
    </rPh>
    <rPh sb="16" eb="20">
      <t>トクベツカイケイ</t>
    </rPh>
    <phoneticPr fontId="10"/>
  </si>
  <si>
    <t>岡山県市町村総合事務組合　拠出金事業特別会計</t>
    <rPh sb="0" eb="12">
      <t>オカヤマケンシチョウソンソウゴウジムクミアイ</t>
    </rPh>
    <rPh sb="13" eb="16">
      <t>キョシュツキン</t>
    </rPh>
    <rPh sb="16" eb="18">
      <t>ジギョウ</t>
    </rPh>
    <rPh sb="18" eb="22">
      <t>トクベツカイケイ</t>
    </rPh>
    <phoneticPr fontId="10"/>
  </si>
  <si>
    <t>-</t>
    <phoneticPr fontId="2"/>
  </si>
  <si>
    <t>長期振興町づくり基金</t>
    <rPh sb="0" eb="5">
      <t>チョウキシンコウマチ</t>
    </rPh>
    <rPh sb="8" eb="10">
      <t>キキン</t>
    </rPh>
    <phoneticPr fontId="5"/>
  </si>
  <si>
    <t>元気なまちづくり基金</t>
    <rPh sb="0" eb="2">
      <t>ゲンキ</t>
    </rPh>
    <rPh sb="8" eb="10">
      <t>キキン</t>
    </rPh>
    <phoneticPr fontId="5"/>
  </si>
  <si>
    <t>教育振興基金</t>
    <rPh sb="0" eb="6">
      <t>キョウイクシンコウキキン</t>
    </rPh>
    <phoneticPr fontId="5"/>
  </si>
  <si>
    <t>庁舎建設基金</t>
    <rPh sb="0" eb="6">
      <t>チョウシャケンセツキキン</t>
    </rPh>
    <phoneticPr fontId="5"/>
  </si>
  <si>
    <t>教育施設整備基金</t>
    <rPh sb="0" eb="8">
      <t>キョウイクシセツセイビキキン</t>
    </rPh>
    <phoneticPr fontId="5"/>
  </si>
  <si>
    <t>-</t>
    <phoneticPr fontId="2"/>
  </si>
  <si>
    <t>-</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</si>
  <si>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</si>
  <si>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</si>
  <si>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</si>
  <si>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</si>
  <si>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</si>
  <si>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</si>
  <si>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</si>
  <si>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</si>
  <si>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</si>
  <si>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大型事業が進んだことにより地方債などの将来負担額が増加したため将来負担比率が3年ぶりに数値化した。一方で、有形固定資産減価償却率は類似団体との比較においては、低い数値を示しているが上昇傾向にある。公共施設等総合管理計画に基づき、施設の集約化・複合化や老朽化した施設の除却など将来コストを見据えて公共施設の保有量の縮減に努めて行く必要がある。</t>
    <rPh sb="0" eb="4">
      <t>オオガタジギョウ</t>
    </rPh>
    <rPh sb="5" eb="6">
      <t>スス</t>
    </rPh>
    <rPh sb="13" eb="16">
      <t>チホウサイ</t>
    </rPh>
    <rPh sb="19" eb="24">
      <t>ショウライフタンガク</t>
    </rPh>
    <rPh sb="25" eb="27">
      <t>ゾウカ</t>
    </rPh>
    <rPh sb="31" eb="37">
      <t>ショウライフタンヒリツ</t>
    </rPh>
    <rPh sb="39" eb="40">
      <t>ネン</t>
    </rPh>
    <rPh sb="43" eb="46">
      <t>スウチカ</t>
    </rPh>
    <phoneticPr fontId="5"/>
  </si>
  <si>
    <t>実質公債費比率は類似団体と比較して高いものの、繰上償還も含めて地方債の償還が進んだことや減債基金などの充当可能財源が増加したことによりここ数年減少傾向にある。ただし、将来負担比率は地方債などの将来負担額が増加したため3年ぶりに数値化した。今後は、大規模事業に伴い地方債の借入れが増加したことに伴い、実質公債費比率が上昇することが予想されるため、充当可能財源の確保など将来を見据えた財政運営を実施していく必要がある。</t>
    <rPh sb="69" eb="71">
      <t>スウネン</t>
    </rPh>
    <rPh sb="71" eb="75">
      <t>ゲンショウケイコウ</t>
    </rPh>
    <rPh sb="90" eb="93">
      <t>チホウサイ</t>
    </rPh>
    <rPh sb="96" eb="101">
      <t>ショウライフタンガク</t>
    </rPh>
    <rPh sb="102" eb="104">
      <t>ゾウカ</t>
    </rPh>
    <rPh sb="109" eb="110">
      <t>ネン</t>
    </rPh>
    <rPh sb="113" eb="116">
      <t>スウチカ</t>
    </rPh>
    <rPh sb="146" eb="147">
      <t>トモナ</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</si>
</sst>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FA2FB07-C79E-41C4-8748-9A4636A2D64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94796</c:v>
                </c:pt>
                <c:pt idx="1">
                  <c:v>85942</c:v>
                </c:pt>
                <c:pt idx="2">
                  <c:v>95007</c:v>
                </c:pt>
                <c:pt idx="3">
                  <c:v>98176</c:v>
                </c:pt>
                <c:pt idx="4">
                  <c:v>119283</c:v>
                </c:pt>
              </c:numCache>
            </c:numRef>
          </c:val>
          <c:smooth val="0"/>
          <c:extLst>
            <c:ext xmlns:c16="http://schemas.microsoft.com/office/drawing/2014/chart" uri="{C3380CC4-5D6E-409C-BE32-E72D297353CC}">
              <c16:uniqueId val="{00000000-978E-4283-8A96-CAF5F8966C8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153249</c:v>
                </c:pt>
                <c:pt idx="1">
                  <c:v>143538</c:v>
                </c:pt>
                <c:pt idx="2">
                  <c:v>211552</c:v>
                </c:pt>
                <c:pt idx="3">
                  <c:v>339706</c:v>
                </c:pt>
                <c:pt idx="4">
                  <c:v>343038</c:v>
                </c:pt>
              </c:numCache>
            </c:numRef>
          </c:val>
          <c:smooth val="0"/>
          <c:extLst>
            <c:ext xmlns:c16="http://schemas.microsoft.com/office/drawing/2014/chart" uri="{C3380CC4-5D6E-409C-BE32-E72D297353CC}">
              <c16:uniqueId val="{00000001-978E-4283-8A96-CAF5F8966C8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11.25</c:v>
                </c:pt>
                <c:pt idx="1">
                  <c:v>6.5</c:v>
                </c:pt>
                <c:pt idx="2">
                  <c:v>5.66</c:v>
                </c:pt>
                <c:pt idx="3">
                  <c:v>6.17</c:v>
                </c:pt>
                <c:pt idx="4">
                  <c:v>6.27</c:v>
                </c:pt>
              </c:numCache>
            </c:numRef>
          </c:val>
          <c:extLst>
            <c:ext xmlns:c16="http://schemas.microsoft.com/office/drawing/2014/chart" uri="{C3380CC4-5D6E-409C-BE32-E72D297353CC}">
              <c16:uniqueId val="{00000000-04BD-42A7-A035-71249562A065}"/>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47.23</c:v>
                </c:pt>
                <c:pt idx="1">
                  <c:v>43.96</c:v>
                </c:pt>
                <c:pt idx="2">
                  <c:v>41.9</c:v>
                </c:pt>
                <c:pt idx="3">
                  <c:v>41.6</c:v>
                </c:pt>
                <c:pt idx="4">
                  <c:v>41.49</c:v>
                </c:pt>
              </c:numCache>
            </c:numRef>
          </c:val>
          <c:extLst>
            <c:ext xmlns:c16="http://schemas.microsoft.com/office/drawing/2014/chart" uri="{C3380CC4-5D6E-409C-BE32-E72D297353CC}">
              <c16:uniqueId val="{00000001-04BD-42A7-A035-71249562A065}"/>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2.2999999999999998</c:v>
                </c:pt>
                <c:pt idx="1">
                  <c:v>6.11</c:v>
                </c:pt>
                <c:pt idx="2">
                  <c:v>2.2599999999999998</c:v>
                </c:pt>
                <c:pt idx="3">
                  <c:v>7.21</c:v>
                </c:pt>
                <c:pt idx="4">
                  <c:v>6.94</c:v>
                </c:pt>
              </c:numCache>
            </c:numRef>
          </c:val>
          <c:smooth val="0"/>
          <c:extLst>
            <c:ext xmlns:c16="http://schemas.microsoft.com/office/drawing/2014/chart" uri="{C3380CC4-5D6E-409C-BE32-E72D297353CC}">
              <c16:uniqueId val="{00000002-04BD-42A7-A035-71249562A065}"/>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0.87</c:v>
                </c:pt>
                <c:pt idx="2">
                  <c:v>#N/A</c:v>
                </c:pt>
                <c:pt idx="3">
                  <c:v>0.78</c:v>
                </c:pt>
                <c:pt idx="4">
                  <c:v>#N/A</c:v>
                </c:pt>
                <c:pt idx="5">
                  <c:v>0.61</c:v>
                </c:pt>
                <c:pt idx="6">
                  <c:v>#N/A</c:v>
                </c:pt>
                <c:pt idx="7">
                  <c:v>3.21</c:v>
                </c:pt>
                <c:pt idx="8">
                  <c:v>#N/A</c:v>
                </c:pt>
                <c:pt idx="9">
                  <c:v>0.03</c:v>
                </c:pt>
              </c:numCache>
            </c:numRef>
          </c:val>
          <c:extLst>
            <c:ext xmlns:c16="http://schemas.microsoft.com/office/drawing/2014/chart" uri="{C3380CC4-5D6E-409C-BE32-E72D297353CC}">
              <c16:uniqueId val="{00000000-1A1C-4C26-BCA2-735039DC4AD2}"/>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1A1C-4C26-BCA2-735039DC4AD2}"/>
            </c:ext>
          </c:extLst>
        </c:ser>
        <c:ser>
          <c:idx val="2"/>
          <c:order val="2"/>
          <c:tx>
            <c:strRef>
              <c:f>データシート!$A$29</c:f>
              <c:strCache>
                <c:ptCount val="1"/>
                <c:pt idx="0">
                  <c:v>美咲町後期高齢者医療特別会計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0.08</c:v>
                </c:pt>
                <c:pt idx="2">
                  <c:v>#N/A</c:v>
                </c:pt>
                <c:pt idx="3">
                  <c:v>0.04</c:v>
                </c:pt>
                <c:pt idx="4">
                  <c:v>#N/A</c:v>
                </c:pt>
                <c:pt idx="5">
                  <c:v>0</c:v>
                </c:pt>
                <c:pt idx="6">
                  <c:v>#N/A</c:v>
                </c:pt>
                <c:pt idx="7">
                  <c:v>0.03</c:v>
                </c:pt>
                <c:pt idx="8">
                  <c:v>#N/A</c:v>
                </c:pt>
                <c:pt idx="9">
                  <c:v>0.03</c:v>
                </c:pt>
              </c:numCache>
            </c:numRef>
          </c:val>
          <c:extLst>
            <c:ext xmlns:c16="http://schemas.microsoft.com/office/drawing/2014/chart" uri="{C3380CC4-5D6E-409C-BE32-E72D297353CC}">
              <c16:uniqueId val="{00000002-1A1C-4C26-BCA2-735039DC4AD2}"/>
            </c:ext>
          </c:extLst>
        </c:ser>
        <c:ser>
          <c:idx val="3"/>
          <c:order val="3"/>
          <c:tx>
            <c:strRef>
              <c:f>データシート!$A$30</c:f>
              <c:strCache>
                <c:ptCount val="1"/>
                <c:pt idx="0">
                  <c:v>美咲町みさきネット事業特別会計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0.06</c:v>
                </c:pt>
                <c:pt idx="2">
                  <c:v>#N/A</c:v>
                </c:pt>
                <c:pt idx="3">
                  <c:v>0.36</c:v>
                </c:pt>
                <c:pt idx="4">
                  <c:v>#N/A</c:v>
                </c:pt>
                <c:pt idx="5">
                  <c:v>0.11</c:v>
                </c:pt>
                <c:pt idx="6">
                  <c:v>#N/A</c:v>
                </c:pt>
                <c:pt idx="7">
                  <c:v>0.08</c:v>
                </c:pt>
                <c:pt idx="8">
                  <c:v>#N/A</c:v>
                </c:pt>
                <c:pt idx="9">
                  <c:v>0.08</c:v>
                </c:pt>
              </c:numCache>
            </c:numRef>
          </c:val>
          <c:extLst>
            <c:ext xmlns:c16="http://schemas.microsoft.com/office/drawing/2014/chart" uri="{C3380CC4-5D6E-409C-BE32-E72D297353CC}">
              <c16:uniqueId val="{00000003-1A1C-4C26-BCA2-735039DC4AD2}"/>
            </c:ext>
          </c:extLst>
        </c:ser>
        <c:ser>
          <c:idx val="4"/>
          <c:order val="4"/>
          <c:tx>
            <c:strRef>
              <c:f>データシート!$A$31</c:f>
              <c:strCache>
                <c:ptCount val="1"/>
                <c:pt idx="0">
                  <c:v>美咲町国民健康保険事業特別会計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1.24</c:v>
                </c:pt>
                <c:pt idx="2">
                  <c:v>#N/A</c:v>
                </c:pt>
                <c:pt idx="3">
                  <c:v>0.77</c:v>
                </c:pt>
                <c:pt idx="4">
                  <c:v>#N/A</c:v>
                </c:pt>
                <c:pt idx="5">
                  <c:v>0.16</c:v>
                </c:pt>
                <c:pt idx="6">
                  <c:v>#N/A</c:v>
                </c:pt>
                <c:pt idx="7">
                  <c:v>0.17</c:v>
                </c:pt>
                <c:pt idx="8">
                  <c:v>#N/A</c:v>
                </c:pt>
                <c:pt idx="9">
                  <c:v>0.42</c:v>
                </c:pt>
              </c:numCache>
            </c:numRef>
          </c:val>
          <c:extLst>
            <c:ext xmlns:c16="http://schemas.microsoft.com/office/drawing/2014/chart" uri="{C3380CC4-5D6E-409C-BE32-E72D297353CC}">
              <c16:uniqueId val="{00000004-1A1C-4C26-BCA2-735039DC4AD2}"/>
            </c:ext>
          </c:extLst>
        </c:ser>
        <c:ser>
          <c:idx val="5"/>
          <c:order val="5"/>
          <c:tx>
            <c:strRef>
              <c:f>データシート!$A$32</c:f>
              <c:strCache>
                <c:ptCount val="1"/>
                <c:pt idx="0">
                  <c:v>美咲町介護保険事業特別会計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1.1299999999999999</c:v>
                </c:pt>
                <c:pt idx="2">
                  <c:v>#N/A</c:v>
                </c:pt>
                <c:pt idx="3">
                  <c:v>1.54</c:v>
                </c:pt>
                <c:pt idx="4">
                  <c:v>#N/A</c:v>
                </c:pt>
                <c:pt idx="5">
                  <c:v>2.5299999999999998</c:v>
                </c:pt>
                <c:pt idx="6">
                  <c:v>#N/A</c:v>
                </c:pt>
                <c:pt idx="7">
                  <c:v>2.54</c:v>
                </c:pt>
                <c:pt idx="8">
                  <c:v>#N/A</c:v>
                </c:pt>
                <c:pt idx="9">
                  <c:v>1.68</c:v>
                </c:pt>
              </c:numCache>
            </c:numRef>
          </c:val>
          <c:extLst>
            <c:ext xmlns:c16="http://schemas.microsoft.com/office/drawing/2014/chart" uri="{C3380CC4-5D6E-409C-BE32-E72D297353CC}">
              <c16:uniqueId val="{00000005-1A1C-4C26-BCA2-735039DC4AD2}"/>
            </c:ext>
          </c:extLst>
        </c:ser>
        <c:ser>
          <c:idx val="6"/>
          <c:order val="6"/>
          <c:tx>
            <c:strRef>
              <c:f>データシート!$A$33</c:f>
              <c:strCache>
                <c:ptCount val="1"/>
                <c:pt idx="0">
                  <c:v>美咲町下水道事業会計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2.52</c:v>
                </c:pt>
              </c:numCache>
            </c:numRef>
          </c:val>
          <c:extLst>
            <c:ext xmlns:c16="http://schemas.microsoft.com/office/drawing/2014/chart" uri="{C3380CC4-5D6E-409C-BE32-E72D297353CC}">
              <c16:uniqueId val="{00000006-1A1C-4C26-BCA2-735039DC4AD2}"/>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11.43</c:v>
                </c:pt>
                <c:pt idx="2">
                  <c:v>#N/A</c:v>
                </c:pt>
                <c:pt idx="3">
                  <c:v>6.33</c:v>
                </c:pt>
                <c:pt idx="4">
                  <c:v>#N/A</c:v>
                </c:pt>
                <c:pt idx="5">
                  <c:v>5.72</c:v>
                </c:pt>
                <c:pt idx="6">
                  <c:v>#N/A</c:v>
                </c:pt>
                <c:pt idx="7">
                  <c:v>6.23</c:v>
                </c:pt>
                <c:pt idx="8">
                  <c:v>#N/A</c:v>
                </c:pt>
                <c:pt idx="9">
                  <c:v>6.31</c:v>
                </c:pt>
              </c:numCache>
            </c:numRef>
          </c:val>
          <c:extLst>
            <c:ext xmlns:c16="http://schemas.microsoft.com/office/drawing/2014/chart" uri="{C3380CC4-5D6E-409C-BE32-E72D297353CC}">
              <c16:uniqueId val="{00000007-1A1C-4C26-BCA2-735039DC4AD2}"/>
            </c:ext>
          </c:extLst>
        </c:ser>
        <c:ser>
          <c:idx val="8"/>
          <c:order val="8"/>
          <c:tx>
            <c:strRef>
              <c:f>データシート!$A$35</c:f>
              <c:strCache>
                <c:ptCount val="1"/>
                <c:pt idx="0">
                  <c:v>美咲町水道事業会計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c:v>
                </c:pt>
                <c:pt idx="2">
                  <c:v>#N/A</c:v>
                </c:pt>
                <c:pt idx="3">
                  <c:v>7.72</c:v>
                </c:pt>
                <c:pt idx="4">
                  <c:v>#N/A</c:v>
                </c:pt>
                <c:pt idx="5">
                  <c:v>8.99</c:v>
                </c:pt>
                <c:pt idx="6">
                  <c:v>#N/A</c:v>
                </c:pt>
                <c:pt idx="7">
                  <c:v>9.42</c:v>
                </c:pt>
                <c:pt idx="8">
                  <c:v>#N/A</c:v>
                </c:pt>
                <c:pt idx="9">
                  <c:v>12.05</c:v>
                </c:pt>
              </c:numCache>
            </c:numRef>
          </c:val>
          <c:extLst>
            <c:ext xmlns:c16="http://schemas.microsoft.com/office/drawing/2014/chart" uri="{C3380CC4-5D6E-409C-BE32-E72D297353CC}">
              <c16:uniqueId val="{00000008-1A1C-4C26-BCA2-735039DC4AD2}"/>
            </c:ext>
          </c:extLst>
        </c:ser>
        <c:ser>
          <c:idx val="9"/>
          <c:order val="9"/>
          <c:tx>
            <c:strRef>
              <c:f>データシート!$A$36</c:f>
              <c:strCache>
                <c:ptCount val="1"/>
                <c:pt idx="0">
                  <c:v>美咲町住宅新築資金等貸付事業特別会計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0.28999999999999998</c:v>
                </c:pt>
                <c:pt idx="1">
                  <c:v>#N/A</c:v>
                </c:pt>
                <c:pt idx="2">
                  <c:v>0.23</c:v>
                </c:pt>
                <c:pt idx="3">
                  <c:v>#N/A</c:v>
                </c:pt>
                <c:pt idx="4">
                  <c:v>0.2</c:v>
                </c:pt>
                <c:pt idx="5">
                  <c:v>#N/A</c:v>
                </c:pt>
                <c:pt idx="6">
                  <c:v>0.17</c:v>
                </c:pt>
                <c:pt idx="7">
                  <c:v>#N/A</c:v>
                </c:pt>
                <c:pt idx="8">
                  <c:v>0.14000000000000001</c:v>
                </c:pt>
                <c:pt idx="9">
                  <c:v>#N/A</c:v>
                </c:pt>
              </c:numCache>
            </c:numRef>
          </c:val>
          <c:extLst>
            <c:ext xmlns:c16="http://schemas.microsoft.com/office/drawing/2014/chart" uri="{C3380CC4-5D6E-409C-BE32-E72D297353CC}">
              <c16:uniqueId val="{00000009-1A1C-4C26-BCA2-735039DC4AD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1292</c:v>
                </c:pt>
                <c:pt idx="5">
                  <c:v>1499</c:v>
                </c:pt>
                <c:pt idx="8">
                  <c:v>1462</c:v>
                </c:pt>
                <c:pt idx="11">
                  <c:v>1428</c:v>
                </c:pt>
                <c:pt idx="14">
                  <c:v>1346</c:v>
                </c:pt>
              </c:numCache>
            </c:numRef>
          </c:val>
          <c:extLst>
            <c:ext xmlns:c16="http://schemas.microsoft.com/office/drawing/2014/chart" uri="{C3380CC4-5D6E-409C-BE32-E72D297353CC}">
              <c16:uniqueId val="{00000000-BA39-4CE0-AEAF-E8458DBE2F3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BA39-4CE0-AEAF-E8458DBE2F3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c:v>
                </c:pt>
                <c:pt idx="3">
                  <c:v>2</c:v>
                </c:pt>
                <c:pt idx="6">
                  <c:v>2</c:v>
                </c:pt>
                <c:pt idx="9">
                  <c:v>2</c:v>
                </c:pt>
                <c:pt idx="12">
                  <c:v>2</c:v>
                </c:pt>
              </c:numCache>
            </c:numRef>
          </c:val>
          <c:extLst>
            <c:ext xmlns:c16="http://schemas.microsoft.com/office/drawing/2014/chart" uri="{C3380CC4-5D6E-409C-BE32-E72D297353CC}">
              <c16:uniqueId val="{00000002-BA39-4CE0-AEAF-E8458DBE2F3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124</c:v>
                </c:pt>
                <c:pt idx="3">
                  <c:v>123</c:v>
                </c:pt>
                <c:pt idx="6">
                  <c:v>125</c:v>
                </c:pt>
                <c:pt idx="9">
                  <c:v>129</c:v>
                </c:pt>
                <c:pt idx="12">
                  <c:v>93</c:v>
                </c:pt>
              </c:numCache>
            </c:numRef>
          </c:val>
          <c:extLst>
            <c:ext xmlns:c16="http://schemas.microsoft.com/office/drawing/2014/chart" uri="{C3380CC4-5D6E-409C-BE32-E72D297353CC}">
              <c16:uniqueId val="{00000003-BA39-4CE0-AEAF-E8458DBE2F3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484</c:v>
                </c:pt>
                <c:pt idx="3">
                  <c:v>529</c:v>
                </c:pt>
                <c:pt idx="6">
                  <c:v>505</c:v>
                </c:pt>
                <c:pt idx="9">
                  <c:v>464</c:v>
                </c:pt>
                <c:pt idx="12">
                  <c:v>516</c:v>
                </c:pt>
              </c:numCache>
            </c:numRef>
          </c:val>
          <c:extLst>
            <c:ext xmlns:c16="http://schemas.microsoft.com/office/drawing/2014/chart" uri="{C3380CC4-5D6E-409C-BE32-E72D297353CC}">
              <c16:uniqueId val="{00000004-BA39-4CE0-AEAF-E8458DBE2F3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BA39-4CE0-AEAF-E8458DBE2F3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BA39-4CE0-AEAF-E8458DBE2F3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1232</c:v>
                </c:pt>
                <c:pt idx="3">
                  <c:v>1468</c:v>
                </c:pt>
                <c:pt idx="6">
                  <c:v>1367</c:v>
                </c:pt>
                <c:pt idx="9">
                  <c:v>1332</c:v>
                </c:pt>
                <c:pt idx="12">
                  <c:v>1325</c:v>
                </c:pt>
              </c:numCache>
            </c:numRef>
          </c:val>
          <c:extLst>
            <c:ext xmlns:c16="http://schemas.microsoft.com/office/drawing/2014/chart" uri="{C3380CC4-5D6E-409C-BE32-E72D297353CC}">
              <c16:uniqueId val="{00000007-BA39-4CE0-AEAF-E8458DBE2F3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553</c:v>
                </c:pt>
                <c:pt idx="2">
                  <c:v>#N/A</c:v>
                </c:pt>
                <c:pt idx="3">
                  <c:v>#N/A</c:v>
                </c:pt>
                <c:pt idx="4">
                  <c:v>623</c:v>
                </c:pt>
                <c:pt idx="5">
                  <c:v>#N/A</c:v>
                </c:pt>
                <c:pt idx="6">
                  <c:v>#N/A</c:v>
                </c:pt>
                <c:pt idx="7">
                  <c:v>537</c:v>
                </c:pt>
                <c:pt idx="8">
                  <c:v>#N/A</c:v>
                </c:pt>
                <c:pt idx="9">
                  <c:v>#N/A</c:v>
                </c:pt>
                <c:pt idx="10">
                  <c:v>499</c:v>
                </c:pt>
                <c:pt idx="11">
                  <c:v>#N/A</c:v>
                </c:pt>
                <c:pt idx="12">
                  <c:v>#N/A</c:v>
                </c:pt>
                <c:pt idx="13">
                  <c:v>590</c:v>
                </c:pt>
                <c:pt idx="14">
                  <c:v>#N/A</c:v>
                </c:pt>
              </c:numCache>
            </c:numRef>
          </c:val>
          <c:smooth val="0"/>
          <c:extLst>
            <c:ext xmlns:c16="http://schemas.microsoft.com/office/drawing/2014/chart" uri="{C3380CC4-5D6E-409C-BE32-E72D297353CC}">
              <c16:uniqueId val="{00000008-BA39-4CE0-AEAF-E8458DBE2F3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11545</c:v>
                </c:pt>
                <c:pt idx="5">
                  <c:v>11061</c:v>
                </c:pt>
                <c:pt idx="8">
                  <c:v>10899</c:v>
                </c:pt>
                <c:pt idx="11">
                  <c:v>11966</c:v>
                </c:pt>
                <c:pt idx="14">
                  <c:v>12970</c:v>
                </c:pt>
              </c:numCache>
            </c:numRef>
          </c:val>
          <c:extLst>
            <c:ext xmlns:c16="http://schemas.microsoft.com/office/drawing/2014/chart" uri="{C3380CC4-5D6E-409C-BE32-E72D297353CC}">
              <c16:uniqueId val="{00000000-9DEC-4A66-875B-6F6A3E448FC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33</c:v>
                </c:pt>
                <c:pt idx="5">
                  <c:v>22</c:v>
                </c:pt>
                <c:pt idx="8">
                  <c:v>16</c:v>
                </c:pt>
                <c:pt idx="11">
                  <c:v>12</c:v>
                </c:pt>
                <c:pt idx="14">
                  <c:v>9</c:v>
                </c:pt>
              </c:numCache>
            </c:numRef>
          </c:val>
          <c:extLst>
            <c:ext xmlns:c16="http://schemas.microsoft.com/office/drawing/2014/chart" uri="{C3380CC4-5D6E-409C-BE32-E72D297353CC}">
              <c16:uniqueId val="{00000001-9DEC-4A66-875B-6F6A3E448FC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6364</c:v>
                </c:pt>
                <c:pt idx="5">
                  <c:v>6831</c:v>
                </c:pt>
                <c:pt idx="8">
                  <c:v>7090</c:v>
                </c:pt>
                <c:pt idx="11">
                  <c:v>7220</c:v>
                </c:pt>
                <c:pt idx="14">
                  <c:v>6448</c:v>
                </c:pt>
              </c:numCache>
            </c:numRef>
          </c:val>
          <c:extLst>
            <c:ext xmlns:c16="http://schemas.microsoft.com/office/drawing/2014/chart" uri="{C3380CC4-5D6E-409C-BE32-E72D297353CC}">
              <c16:uniqueId val="{00000002-9DEC-4A66-875B-6F6A3E448FC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DEC-4A66-875B-6F6A3E448FC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DEC-4A66-875B-6F6A3E448FC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DEC-4A66-875B-6F6A3E448FC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2452</c:v>
                </c:pt>
                <c:pt idx="3">
                  <c:v>2354</c:v>
                </c:pt>
                <c:pt idx="6">
                  <c:v>1411</c:v>
                </c:pt>
                <c:pt idx="9">
                  <c:v>1497</c:v>
                </c:pt>
                <c:pt idx="12">
                  <c:v>1518</c:v>
                </c:pt>
              </c:numCache>
            </c:numRef>
          </c:val>
          <c:extLst>
            <c:ext xmlns:c16="http://schemas.microsoft.com/office/drawing/2014/chart" uri="{C3380CC4-5D6E-409C-BE32-E72D297353CC}">
              <c16:uniqueId val="{00000006-9DEC-4A66-875B-6F6A3E448FC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988</c:v>
                </c:pt>
                <c:pt idx="3">
                  <c:v>907</c:v>
                </c:pt>
                <c:pt idx="6">
                  <c:v>770</c:v>
                </c:pt>
                <c:pt idx="9">
                  <c:v>665</c:v>
                </c:pt>
                <c:pt idx="12">
                  <c:v>576</c:v>
                </c:pt>
              </c:numCache>
            </c:numRef>
          </c:val>
          <c:extLst>
            <c:ext xmlns:c16="http://schemas.microsoft.com/office/drawing/2014/chart" uri="{C3380CC4-5D6E-409C-BE32-E72D297353CC}">
              <c16:uniqueId val="{00000007-9DEC-4A66-875B-6F6A3E448FC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4346</c:v>
                </c:pt>
                <c:pt idx="3">
                  <c:v>4214</c:v>
                </c:pt>
                <c:pt idx="6">
                  <c:v>4181</c:v>
                </c:pt>
                <c:pt idx="9">
                  <c:v>3952</c:v>
                </c:pt>
                <c:pt idx="12">
                  <c:v>3819</c:v>
                </c:pt>
              </c:numCache>
            </c:numRef>
          </c:val>
          <c:extLst>
            <c:ext xmlns:c16="http://schemas.microsoft.com/office/drawing/2014/chart" uri="{C3380CC4-5D6E-409C-BE32-E72D297353CC}">
              <c16:uniqueId val="{00000008-9DEC-4A66-875B-6F6A3E448FC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42</c:v>
                </c:pt>
                <c:pt idx="3">
                  <c:v>34</c:v>
                </c:pt>
                <c:pt idx="6">
                  <c:v>27</c:v>
                </c:pt>
                <c:pt idx="9">
                  <c:v>20</c:v>
                </c:pt>
                <c:pt idx="12">
                  <c:v>15</c:v>
                </c:pt>
              </c:numCache>
            </c:numRef>
          </c:val>
          <c:extLst>
            <c:ext xmlns:c16="http://schemas.microsoft.com/office/drawing/2014/chart" uri="{C3380CC4-5D6E-409C-BE32-E72D297353CC}">
              <c16:uniqueId val="{00000009-9DEC-4A66-875B-6F6A3E448FC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12014</c:v>
                </c:pt>
                <c:pt idx="3">
                  <c:v>11282</c:v>
                </c:pt>
                <c:pt idx="6">
                  <c:v>11437</c:v>
                </c:pt>
                <c:pt idx="9">
                  <c:v>13023</c:v>
                </c:pt>
                <c:pt idx="12">
                  <c:v>14808</c:v>
                </c:pt>
              </c:numCache>
            </c:numRef>
          </c:val>
          <c:extLst>
            <c:ext xmlns:c16="http://schemas.microsoft.com/office/drawing/2014/chart" uri="{C3380CC4-5D6E-409C-BE32-E72D297353CC}">
              <c16:uniqueId val="{0000000A-9DEC-4A66-875B-6F6A3E448FC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1900</c:v>
                </c:pt>
                <c:pt idx="2">
                  <c:v>#N/A</c:v>
                </c:pt>
                <c:pt idx="3">
                  <c:v>#N/A</c:v>
                </c:pt>
                <c:pt idx="4">
                  <c:v>878</c:v>
                </c:pt>
                <c:pt idx="5">
                  <c:v>#N/A</c:v>
                </c:pt>
                <c:pt idx="6">
                  <c:v>#N/A</c:v>
                </c:pt>
                <c:pt idx="7">
                  <c:v>0</c:v>
                </c:pt>
                <c:pt idx="8">
                  <c:v>#N/A</c:v>
                </c:pt>
                <c:pt idx="9">
                  <c:v>#N/A</c:v>
                </c:pt>
                <c:pt idx="10">
                  <c:v>0</c:v>
                </c:pt>
                <c:pt idx="11">
                  <c:v>#N/A</c:v>
                </c:pt>
                <c:pt idx="12">
                  <c:v>#N/A</c:v>
                </c:pt>
                <c:pt idx="13">
                  <c:v>1309</c:v>
                </c:pt>
                <c:pt idx="14">
                  <c:v>#N/A</c:v>
                </c:pt>
              </c:numCache>
            </c:numRef>
          </c:val>
          <c:smooth val="0"/>
          <c:extLst>
            <c:ext xmlns:c16="http://schemas.microsoft.com/office/drawing/2014/chart" uri="{C3380CC4-5D6E-409C-BE32-E72D297353CC}">
              <c16:uniqueId val="{0000000B-9DEC-4A66-875B-6F6A3E448FC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3041</c:v>
                </c:pt>
                <c:pt idx="1">
                  <c:v>3041</c:v>
                </c:pt>
                <c:pt idx="2">
                  <c:v>3042</c:v>
                </c:pt>
              </c:numCache>
            </c:numRef>
          </c:val>
          <c:extLst>
            <c:ext xmlns:c16="http://schemas.microsoft.com/office/drawing/2014/chart" uri="{C3380CC4-5D6E-409C-BE32-E72D297353CC}">
              <c16:uniqueId val="{00000000-337E-4544-A618-7899C4AFC8D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1022</c:v>
                </c:pt>
                <c:pt idx="1">
                  <c:v>1092</c:v>
                </c:pt>
                <c:pt idx="2">
                  <c:v>593</c:v>
                </c:pt>
              </c:numCache>
            </c:numRef>
          </c:val>
          <c:extLst>
            <c:ext xmlns:c16="http://schemas.microsoft.com/office/drawing/2014/chart" uri="{C3380CC4-5D6E-409C-BE32-E72D297353CC}">
              <c16:uniqueId val="{00000001-337E-4544-A618-7899C4AFC8D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4619</c:v>
                </c:pt>
                <c:pt idx="1">
                  <c:v>4603</c:v>
                </c:pt>
                <c:pt idx="2">
                  <c:v>4004</c:v>
                </c:pt>
              </c:numCache>
            </c:numRef>
          </c:val>
          <c:extLst>
            <c:ext xmlns:c16="http://schemas.microsoft.com/office/drawing/2014/chart" uri="{C3380CC4-5D6E-409C-BE32-E72D297353CC}">
              <c16:uniqueId val="{00000002-337E-4544-A618-7899C4AFC8D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{55D3C355-6952-415C-BF4A-520B4B4EF5B4}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D5F-4FF3-8891-277144DECED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{3CFA1589-3DA9-4BC0-94B4-0EF32CD9BE84}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D5F-4FF3-8891-277144DECED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{DFE49A07-FC9E-4037-B416-498F7528A8CF}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D5F-4FF3-8891-277144DECED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{4EFD8251-37F6-44B9-969E-B46BD849055D}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D5F-4FF3-8891-277144DECED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{46BF7722-4457-4BE3-97E1-BFE5D51A4F6C}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D5F-4FF3-8891-277144DECEDA}"/>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{96093693-C494-42EA-93BF-F555365DEEFB}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D5F-4FF3-8891-277144DECEDA}"/>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{718C037E-68E1-4C50-8783-048062487FA5}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D5F-4FF3-8891-277144DECEDA}"/>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{1D15CFEA-DF1E-438B-93B7-F9FC13FD64E2}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D5F-4FF3-8891-277144DECEDA}"/>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{2D32B486-9B5B-4FB6-BE8B-18ABC4150041}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D5F-4FF3-8891-277144DECED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47.4</c:v>
                </c:pt>
                <c:pt idx="8">
                  <c:v>49</c:v>
                </c:pt>
                <c:pt idx="16">
                  <c:v>50.2</c:v>
                </c:pt>
                <c:pt idx="24">
                  <c:v>52.8</c:v>
                </c:pt>
                <c:pt idx="32">
                  <c:v>56.8</c:v>
                </c:pt>
              </c:numCache>
            </c:numRef>
          </c:xVal>
          <c:yVal>
            <c:numRef>
              <c:f>公会計指標分析・財政指標組合せ分析表!$BP$51:$DC$51</c:f>
              <c:numCache>
                <c:formatCode>#,##0.0;"▲ "#,##0.0</c:formatCode>
                <c:ptCount val="40"/>
                <c:pt idx="0">
                  <c:v>33.299999999999997</c:v>
                </c:pt>
                <c:pt idx="8">
                  <c:v>14.6</c:v>
                </c:pt>
                <c:pt idx="32">
                  <c:v>21.8</c:v>
                </c:pt>
              </c:numCache>
            </c:numRef>
          </c:yVal>
          <c:smooth val="0"/>
          <c:extLst>
            <c:ext xmlns:c16="http://schemas.microsoft.com/office/drawing/2014/chart" uri="{C3380CC4-5D6E-409C-BE32-E72D297353CC}">
              <c16:uniqueId val="{00000009-6D5F-4FF3-8891-277144DECEDA}"/>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{D99EF31B-3669-4153-8D1C-C35829240D7D}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D5F-4FF3-8891-277144DECEDA}"/>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{C5775604-A3A5-434D-96B3-15208D7E0433}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D5F-4FF3-8891-277144DECED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{0CBCC537-7BD8-454D-AF22-B1B1E2D47A66}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D5F-4FF3-8891-277144DECED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{7B84ECD0-B795-4859-8FF3-E395B97842A3}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D5F-4FF3-8891-277144DECED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{08D24248-E113-4753-91FA-489BAF946D47}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D5F-4FF3-8891-277144DECEDA}"/>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{4639B777-024C-4517-99D2-7301AE43D6D1}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D5F-4FF3-8891-277144DECEDA}"/>
                </c:ext>
              </c:extLst>
            </c:dLbl>
            <c:dLbl>
              <c:idx val="16"/>
              <c:layout>
                <c:manualLayout>
                  <c:x val="0"/>
                  <c:y val="-1.9624727049513138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{440AEBF7-5BE9-4FBF-9F14-3FB5F62224F3}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D5F-4FF3-8891-277144DECEDA}"/>
                </c:ext>
              </c:extLst>
            </c:dLbl>
            <c:dLbl>
              <c:idx val="24"/>
              <c:layout>
                <c:manualLayout>
                  <c:x val="0"/>
                  <c:y val="2.9437268189683275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{C1D311C8-1E1B-496F-908C-C61A83B83E2F}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D5F-4FF3-8891-277144DECEDA}"/>
                </c:ext>
              </c:extLst>
            </c:dLbl>
            <c:dLbl>
              <c:idx val="32"/>
              <c:layout>
                <c:manualLayout>
                  <c:x val="0"/>
                  <c:y val="-9.8121859093429614E-3"/>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{23BAAC9C-7295-4F22-8765-7E2F1DE36661}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D5F-4FF3-8891-277144DECED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61.6</c:v>
                </c:pt>
                <c:pt idx="16">
                  <c:v>63</c:v>
                </c:pt>
                <c:pt idx="24">
                  <c:v>63.9</c:v>
                </c:pt>
                <c:pt idx="32">
                  <c:v>64.2</c:v>
                </c:pt>
              </c:numCache>
            </c:numRef>
          </c:xVal>
          <c:yVal>
            <c:numRef>
              <c:f>公会計指標分析・財政指標組合せ分析表!$BP$55:$DC$55</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6D5F-4FF3-8891-277144DECEDA}"/>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{08C4E912-9888-4128-A782-156046F788A6}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6DED-4C38-80E0-36E44929015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{C5A507FC-E389-4B22-A134-08F98911608C}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DED-4C38-80E0-36E44929015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{6DB5B203-DEC9-44AE-8D5A-281F6FA94E34}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DED-4C38-80E0-36E44929015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{4DF26170-C78B-4F6A-A1E4-5A73DF9B0F9F}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DED-4C38-80E0-36E44929015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{27F05F84-B86F-4D6A-8FFA-40A4508982CA}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DED-4C38-80E0-36E44929015F}"/>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{8DD2F861-04D0-4DD3-A9AA-4D16E4AC7EA9}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6DED-4C38-80E0-36E44929015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{BA75881A-FDF0-48CE-93AB-41A05976B230}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6DED-4C38-80E0-36E44929015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{BF167A61-5783-44C3-ABFF-8CAAEAF7E831}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6DED-4C38-80E0-36E44929015F}"/>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{7BBAF51E-C6A9-4C5B-BB1E-665647FFDA74}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6DED-4C38-80E0-36E44929015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9.8000000000000007</c:v>
                </c:pt>
                <c:pt idx="16">
                  <c:v>9.8000000000000007</c:v>
                </c:pt>
                <c:pt idx="24">
                  <c:v>9.3000000000000007</c:v>
                </c:pt>
                <c:pt idx="32">
                  <c:v>9.1</c:v>
                </c:pt>
              </c:numCache>
            </c:numRef>
          </c:xVal>
          <c:yVal>
            <c:numRef>
              <c:f>公会計指標分析・財政指標組合せ分析表!$BP$73:$DC$73</c:f>
              <c:numCache>
                <c:formatCode>#,##0.0;"▲ "#,##0.0</c:formatCode>
                <c:ptCount val="40"/>
                <c:pt idx="0">
                  <c:v>33.299999999999997</c:v>
                </c:pt>
                <c:pt idx="8">
                  <c:v>14.6</c:v>
                </c:pt>
                <c:pt idx="32">
                  <c:v>21.8</c:v>
                </c:pt>
              </c:numCache>
            </c:numRef>
          </c:yVal>
          <c:smooth val="0"/>
          <c:extLst>
            <c:ext xmlns:c16="http://schemas.microsoft.com/office/drawing/2014/chart" uri="{C3380CC4-5D6E-409C-BE32-E72D297353CC}">
              <c16:uniqueId val="{00000009-6DED-4C38-80E0-36E44929015F}"/>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{2A45CFF8-4849-45C6-9EA8-164AE3A803BC}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6DED-4C38-80E0-36E44929015F}"/>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{25A470C4-00FC-49A7-B0C2-94369982E851}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DED-4C38-80E0-36E44929015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{96B94C08-81BD-4F71-A3A5-33A7CA6DEDBB}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DED-4C38-80E0-36E44929015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{F022FEBD-7417-443C-92B4-8F7C9DBE3DEF}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DED-4C38-80E0-36E44929015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{57EA1A54-FE4C-4CCB-8A00-1927CEF445C4}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DED-4C38-80E0-36E44929015F}"/>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{F128ED2D-E102-4996-AB7F-A7BF0C0CB6F5}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6DED-4C38-80E0-36E44929015F}"/>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{B9B3DFFA-3995-4697-80CA-93393556E040}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6DED-4C38-80E0-36E44929015F}"/>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{CE2DA80C-796B-4018-A56C-416A37AB0F71}</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6DED-4C38-80E0-36E44929015F}"/>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{D93CB889-4C64-4365-9CA1-915164CCBF20}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6DED-4C38-80E0-36E44929015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8.4</c:v>
                </c:pt>
                <c:pt idx="24">
                  <c:v>8.5</c:v>
                </c:pt>
                <c:pt idx="32">
                  <c:v>8.1999999999999993</c:v>
                </c:pt>
              </c:numCache>
            </c:numRef>
          </c:xVal>
          <c:yVal>
            <c:numRef>
              <c:f>公会計指標分析・財政指標組合せ分析表!$BP$77:$DC$77</c:f>
              <c:numCache>
                <c:formatCode>#,##0.0;"▲ "#,##0.0</c:formatCode>
                <c:ptCount val="40"/>
                <c:pt idx="0">
                  <c:v>23.5</c:v>
                </c:pt>
                <c:pt idx="8">
                  <c:v>8.5</c:v>
                </c:pt>
                <c:pt idx="16">
                  <c:v>0</c:v>
                </c:pt>
                <c:pt idx="24">
                  <c:v>0</c:v>
                </c:pt>
                <c:pt idx="32">
                  <c:v>0</c:v>
                </c:pt>
              </c:numCache>
            </c:numRef>
          </c:yVal>
          <c:smooth val="0"/>
          <c:extLst>
            <c:ext xmlns:c16="http://schemas.microsoft.com/office/drawing/2014/chart" uri="{C3380CC4-5D6E-409C-BE32-E72D297353CC}">
              <c16:uniqueId val="{00000013-6DED-4C38-80E0-36E44929015F}"/>
            </c:ext>
          </c:extLst>
        </c:ser>
        <c:dLbls>
          <c:showLegendKey val="0"/>
          <c:showVal val="1"/>
          <c:showCatName val="0"/>
          <c:showSerName val="0"/>
          <c:showPercent val="0"/>
          <c:showBubbleSize val="0"/>
        </c:dLbls>
        <c:axId val="84219776"/>
        <c:axId val="84234240"/>
      </c:scatterChart>
      <c:valAx>
        <c:axId val="84219776"/>
        <c:scaling>
          <c:orientation val="maxMin"/>
          <c:max val="10"/>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岡山県美咲町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12,538
12,378
232.17
15,757,169
14,560,029
459,968
7,332,138
14,808,017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人口の減少や全国平均を上回る高齢化率に加え、町内の中心となる</a:t>
          </a:r>
          <a:r>
            <a:rPr lang="en-US" altLang="ja-JP" sz="1100" b="0" i="0" baseline="0">
              <a:solidFill>
                <a:schemeClr val="dk1"/>
              </a:solidFill>
              <a:effectLst/>
              <a:latin typeface="+mn-lt"/>
              <a:ea typeface="+mn-ea"/>
              <a:cs typeface="+mn-cs"/>
            </a:rPr>
            <a:t>1</a:t>
          </a:r>
          <a:r>
            <a:rPr lang="ja-JP" altLang="ja-JP" sz="1100" b="0" i="0" baseline="0">
              <a:solidFill>
                <a:schemeClr val="dk1"/>
              </a:solidFill>
              <a:effectLst/>
              <a:latin typeface="+mn-lt"/>
              <a:ea typeface="+mn-ea"/>
              <a:cs typeface="+mn-cs"/>
            </a:rPr>
            <a:t>次産業が低調なことにより、財政基盤が弱く、類似団体では低い水準となっている。</a:t>
          </a:r>
          <a:r>
            <a:rPr lang="ja-JP" altLang="en-US" sz="1100" b="0" i="0" baseline="0">
              <a:solidFill>
                <a:schemeClr val="dk1"/>
              </a:solidFill>
              <a:effectLst/>
              <a:latin typeface="+mn-lt"/>
              <a:ea typeface="+mn-ea"/>
              <a:cs typeface="+mn-cs"/>
            </a:rPr>
            <a:t>事業や補助金の</a:t>
          </a:r>
          <a:r>
            <a:rPr lang="ja-JP" altLang="ja-JP" sz="1100" b="0" i="0" baseline="0">
              <a:solidFill>
                <a:schemeClr val="dk1"/>
              </a:solidFill>
              <a:effectLst/>
              <a:latin typeface="+mn-lt"/>
              <a:ea typeface="+mn-ea"/>
              <a:cs typeface="+mn-cs"/>
            </a:rPr>
            <a:t>見直し等により歳出の削減に努めるとともに、</a:t>
          </a:r>
          <a:r>
            <a:rPr lang="ja-JP" altLang="en-US" sz="1100" b="0" i="0" baseline="0">
              <a:solidFill>
                <a:schemeClr val="dk1"/>
              </a:solidFill>
              <a:effectLst/>
              <a:latin typeface="+mn-lt"/>
              <a:ea typeface="+mn-ea"/>
              <a:cs typeface="+mn-cs"/>
            </a:rPr>
            <a:t>使用料の見直しや</a:t>
          </a:r>
          <a:r>
            <a:rPr lang="ja-JP" altLang="ja-JP" sz="1100" b="0" i="0" baseline="0">
              <a:solidFill>
                <a:schemeClr val="dk1"/>
              </a:solidFill>
              <a:effectLst/>
              <a:latin typeface="+mn-lt"/>
              <a:ea typeface="+mn-ea"/>
              <a:cs typeface="+mn-cs"/>
            </a:rPr>
            <a:t>地方税の徴収強化等の取組みを行い、財政の健全化に努める。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94403</xdr:rowOff>
    </xdr:from>
    <xdr:to>
      <xdr:col>23</xdr:col>
      <xdr:colOff>133350</xdr:colOff>
      <xdr:row>44</xdr:row>
      <xdr:rowOff>100754</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438053"/>
          <a:ext cx="0" cy="12065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72831</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16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100754</xdr:rowOff>
    </xdr:from>
    <xdr:to>
      <xdr:col>24</xdr:col>
      <xdr:colOff>12700</xdr:colOff>
      <xdr:row>44</xdr:row>
      <xdr:rowOff>100754</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44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9330</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94403</xdr:rowOff>
    </xdr:from>
    <xdr:to>
      <xdr:col>24</xdr:col>
      <xdr:colOff>12700</xdr:colOff>
      <xdr:row>37</xdr:row>
      <xdr:rowOff>94403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28363</xdr:rowOff>
    </xdr:from>
    <xdr:to>
      <xdr:col>23</xdr:col>
      <xdr:colOff>133350</xdr:colOff>
      <xdr:row>44</xdr:row>
      <xdr:rowOff>36406</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572163"/>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4673</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055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159596</xdr:rowOff>
    </xdr:from>
    <xdr:to>
      <xdr:col>23</xdr:col>
      <xdr:colOff>184150</xdr:colOff>
      <xdr:row>43</xdr:row>
      <xdr:rowOff>89746</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60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36406</xdr:rowOff>
    </xdr:from>
    <xdr:to>
      <xdr:col>19</xdr:col>
      <xdr:colOff>133350</xdr:colOff>
      <xdr:row>44</xdr:row>
      <xdr:rowOff>44450</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3225800" y="758020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167640</xdr:rowOff>
    </xdr:from>
    <xdr:to>
      <xdr:col>19</xdr:col>
      <xdr:colOff>184150</xdr:colOff>
      <xdr:row>43</xdr:row>
      <xdr:rowOff>97790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6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107967</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37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44450</xdr:rowOff>
    </xdr:from>
    <xdr:to>
      <xdr:col>15</xdr:col>
      <xdr:colOff>82550</xdr:colOff>
      <xdr:row>44</xdr:row>
      <xdr:rowOff>44450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12277</xdr:rowOff>
    </xdr:from>
    <xdr:to>
      <xdr:col>15</xdr:col>
      <xdr:colOff>133350</xdr:colOff>
      <xdr:row>43</xdr:row>
      <xdr:rowOff>113877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8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124054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53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44450</xdr:rowOff>
    </xdr:from>
    <xdr:to>
      <xdr:col>11</xdr:col>
      <xdr:colOff>31750</xdr:colOff>
      <xdr:row>44</xdr:row>
      <xdr:rowOff>44450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88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4233</xdr:rowOff>
    </xdr:from>
    <xdr:to>
      <xdr:col>11</xdr:col>
      <xdr:colOff>82550</xdr:colOff>
      <xdr:row>43</xdr:row>
      <xdr:rowOff>105833</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116010</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149013</xdr:rowOff>
    </xdr:from>
    <xdr:to>
      <xdr:col>23</xdr:col>
      <xdr:colOff>184150</xdr:colOff>
      <xdr:row>44</xdr:row>
      <xdr:rowOff>79163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521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44890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417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157056</xdr:rowOff>
    </xdr:from>
    <xdr:to>
      <xdr:col>19</xdr:col>
      <xdr:colOff>184150</xdr:colOff>
      <xdr:row>44</xdr:row>
      <xdr:rowOff>87206</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529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71983</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6157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165100</xdr:rowOff>
    </xdr:from>
    <xdr:to>
      <xdr:col>15</xdr:col>
      <xdr:colOff>133350</xdr:colOff>
      <xdr:row>44</xdr:row>
      <xdr:rowOff>95250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80027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165100</xdr:rowOff>
    </xdr:from>
    <xdr:to>
      <xdr:col>11</xdr:col>
      <xdr:colOff>82550</xdr:colOff>
      <xdr:row>44</xdr:row>
      <xdr:rowOff>95250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80027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165100</xdr:rowOff>
    </xdr:from>
    <xdr:to>
      <xdr:col>7</xdr:col>
      <xdr:colOff>31750</xdr:colOff>
      <xdr:row>44</xdr:row>
      <xdr:rowOff>95250</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53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80027</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62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類似団体の平均より下回っているが、多世代交流拠点整備関連事業などの大規模事業</a:t>
          </a:r>
          <a:r>
            <a:rPr kumimoji="1" lang="ja-JP" altLang="en-US" sz="1100">
              <a:solidFill>
                <a:schemeClr val="dk1"/>
              </a:solidFill>
              <a:effectLst/>
              <a:latin typeface="+mn-lt"/>
              <a:ea typeface="+mn-ea"/>
              <a:cs typeface="+mn-cs"/>
            </a:rPr>
            <a:t>が終了し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a:t>
          </a:r>
          <a:r>
            <a:rPr kumimoji="1" lang="ja-JP" altLang="ja-JP" sz="1100">
              <a:solidFill>
                <a:schemeClr val="dk1"/>
              </a:solidFill>
              <a:effectLst/>
              <a:latin typeface="+mn-lt"/>
              <a:ea typeface="+mn-ea"/>
              <a:cs typeface="+mn-cs"/>
            </a:rPr>
            <a:t>公債費の増加が見込まれるため、新発債の抑制や繰上償還を計画的に行い</a:t>
          </a:r>
          <a:r>
            <a:rPr kumimoji="1" lang="ja-JP" altLang="en-US" sz="1100">
              <a:solidFill>
                <a:schemeClr val="dk1"/>
              </a:solidFill>
              <a:effectLst/>
              <a:latin typeface="+mn-lt"/>
              <a:ea typeface="+mn-ea"/>
              <a:cs typeface="+mn-cs"/>
            </a:rPr>
            <a:t>義務的経費の削減</a:t>
          </a:r>
          <a:r>
            <a:rPr kumimoji="1" lang="ja-JP" altLang="ja-JP" sz="1100">
              <a:solidFill>
                <a:schemeClr val="dk1"/>
              </a:solidFill>
              <a:effectLst/>
              <a:latin typeface="+mn-lt"/>
              <a:ea typeface="+mn-ea"/>
              <a:cs typeface="+mn-cs"/>
            </a:rPr>
            <a:t>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3" name="財政構造の弾力性グラフ枠">
          <a:extLst>
            <a:ext uri="{FF2B5EF4-FFF2-40B4-BE49-F238E27FC236}">
              <a16:creationId xmlns:a16="http://schemas.microsoft.com/office/drawing/2014/main" id="{00000000-0008-0000-0300-00007B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16002</xdr:rowOff>
    </xdr:from>
    <xdr:to>
      <xdr:col>23</xdr:col>
      <xdr:colOff>133350</xdr:colOff>
      <xdr:row>65</xdr:row>
      <xdr:rowOff>128524</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flipV="1">
          <a:off x="4953000" y="9960102"/>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100601</xdr:rowOff>
    </xdr:from>
    <xdr:ext cx="762000" cy="259045"/>
    <xdr:sp macro="" textlink="">
      <xdr:nvSpPr>
        <xdr:cNvPr id="125" name="財政構造の弾力性最小値テキスト">
          <a:extLst>
            <a:ext uri="{FF2B5EF4-FFF2-40B4-BE49-F238E27FC236}">
              <a16:creationId xmlns:a16="http://schemas.microsoft.com/office/drawing/2014/main" id="{00000000-0008-0000-0300-00007D000000}"/>
            </a:ext>
          </a:extLst>
        </xdr:cNvPr>
        <xdr:cNvSpPr txBox="1"/>
      </xdr:nvSpPr>
      <xdr:spPr>
        <a:xfrm>
          <a:off x="5041900" y="11244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65</xdr:row>
      <xdr:rowOff>128524</xdr:rowOff>
    </xdr:from>
    <xdr:to>
      <xdr:col>24</xdr:col>
      <xdr:colOff>12700</xdr:colOff>
      <xdr:row>65</xdr:row>
      <xdr:rowOff>128524</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4864100" y="112727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102379</xdr:rowOff>
    </xdr:from>
    <xdr:ext cx="762000" cy="259045"/>
    <xdr:sp macro="" textlink="">
      <xdr:nvSpPr>
        <xdr:cNvPr id="127" name="財政構造の弾力性最大値テキスト">
          <a:extLst>
            <a:ext uri="{FF2B5EF4-FFF2-40B4-BE49-F238E27FC236}">
              <a16:creationId xmlns:a16="http://schemas.microsoft.com/office/drawing/2014/main" id="{00000000-0008-0000-0300-00007F000000}"/>
            </a:ext>
          </a:extLst>
        </xdr:cNvPr>
        <xdr:cNvSpPr txBox="1"/>
      </xdr:nvSpPr>
      <xdr:spPr>
        <a:xfrm>
          <a:off x="5041900" y="9703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16002</xdr:rowOff>
    </xdr:from>
    <xdr:to>
      <xdr:col>24</xdr:col>
      <xdr:colOff>12700</xdr:colOff>
      <xdr:row>58</xdr:row>
      <xdr:rowOff>16002</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9960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11049</xdr:rowOff>
    </xdr:from>
    <xdr:to>
      <xdr:col>23</xdr:col>
      <xdr:colOff>133350</xdr:colOff>
      <xdr:row>59</xdr:row>
      <xdr:rowOff>23114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114800" y="10126599"/>
          <a:ext cx="8382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89171</xdr:rowOff>
    </xdr:from>
    <xdr:ext cx="762000" cy="259045"/>
    <xdr:sp macro="" textlink="">
      <xdr:nvSpPr>
        <xdr:cNvPr id="130" name="財政構造の弾力性平均値テキスト">
          <a:extLst>
            <a:ext uri="{FF2B5EF4-FFF2-40B4-BE49-F238E27FC236}">
              <a16:creationId xmlns:a16="http://schemas.microsoft.com/office/drawing/2014/main" id="{00000000-0008-0000-0300-000082000000}"/>
            </a:ext>
          </a:extLst>
        </xdr:cNvPr>
        <xdr:cNvSpPr txBox="1"/>
      </xdr:nvSpPr>
      <xdr:spPr>
        <a:xfrm>
          <a:off x="5041900" y="102047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117094</xdr:rowOff>
    </xdr:from>
    <xdr:to>
      <xdr:col>23</xdr:col>
      <xdr:colOff>184150</xdr:colOff>
      <xdr:row>60</xdr:row>
      <xdr:rowOff>47244</xdr:rowOff>
    </xdr:to>
    <xdr:sp macro="" textlink="">
      <xdr:nvSpPr>
        <xdr:cNvPr id="131" name="フローチャート: 判断 130">
          <a:extLst>
            <a:ext uri="{FF2B5EF4-FFF2-40B4-BE49-F238E27FC236}">
              <a16:creationId xmlns:a16="http://schemas.microsoft.com/office/drawing/2014/main" id="{00000000-0008-0000-0300-000083000000}"/>
            </a:ext>
          </a:extLst>
        </xdr:cNvPr>
        <xdr:cNvSpPr/>
      </xdr:nvSpPr>
      <xdr:spPr>
        <a:xfrm>
          <a:off x="4902200" y="10232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58</xdr:row>
      <xdr:rowOff>148717</xdr:rowOff>
    </xdr:from>
    <xdr:to>
      <xdr:col>19</xdr:col>
      <xdr:colOff>133350</xdr:colOff>
      <xdr:row>59</xdr:row>
      <xdr:rowOff>11049</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3225800" y="10092817"/>
          <a:ext cx="8890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59</xdr:row>
      <xdr:rowOff>105029</xdr:rowOff>
    </xdr:from>
    <xdr:to>
      <xdr:col>19</xdr:col>
      <xdr:colOff>184150</xdr:colOff>
      <xdr:row>60</xdr:row>
      <xdr:rowOff>35179</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064000" y="1022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19956</xdr:rowOff>
    </xdr:from>
    <xdr:ext cx="736600" cy="259045"/>
    <xdr:sp macro="" textlink="">
      <xdr:nvSpPr>
        <xdr:cNvPr id="134" name="テキスト ボックス 133">
          <a:extLst>
            <a:ext uri="{FF2B5EF4-FFF2-40B4-BE49-F238E27FC236}">
              <a16:creationId xmlns:a16="http://schemas.microsoft.com/office/drawing/2014/main" id="{00000000-0008-0000-0300-000086000000}"/>
            </a:ext>
          </a:extLst>
        </xdr:cNvPr>
        <xdr:cNvSpPr txBox="1"/>
      </xdr:nvSpPr>
      <xdr:spPr>
        <a:xfrm>
          <a:off x="3733800" y="1030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119761</xdr:rowOff>
    </xdr:from>
    <xdr:to>
      <xdr:col>15</xdr:col>
      <xdr:colOff>82550</xdr:colOff>
      <xdr:row>58</xdr:row>
      <xdr:rowOff>148717</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2336800" y="10063861"/>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64008</xdr:rowOff>
    </xdr:from>
    <xdr:to>
      <xdr:col>15</xdr:col>
      <xdr:colOff>133350</xdr:colOff>
      <xdr:row>59</xdr:row>
      <xdr:rowOff>165608</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3175000" y="10179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150385</xdr:rowOff>
    </xdr:from>
    <xdr:ext cx="7620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2844800" y="10265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119761</xdr:rowOff>
    </xdr:from>
    <xdr:to>
      <xdr:col>11</xdr:col>
      <xdr:colOff>31750</xdr:colOff>
      <xdr:row>59</xdr:row>
      <xdr:rowOff>20701</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flipV="1">
          <a:off x="1447800" y="10063861"/>
          <a:ext cx="8890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165481</xdr:rowOff>
    </xdr:from>
    <xdr:to>
      <xdr:col>11</xdr:col>
      <xdr:colOff>82550</xdr:colOff>
      <xdr:row>59</xdr:row>
      <xdr:rowOff>95631</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2286000" y="1010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80408</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1955800" y="10195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92964</xdr:rowOff>
    </xdr:from>
    <xdr:to>
      <xdr:col>7</xdr:col>
      <xdr:colOff>31750</xdr:colOff>
      <xdr:row>60</xdr:row>
      <xdr:rowOff>23114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1397000" y="1020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7891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066800" y="1029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58</xdr:row>
      <xdr:rowOff>143764</xdr:rowOff>
    </xdr:from>
    <xdr:to>
      <xdr:col>23</xdr:col>
      <xdr:colOff>184150</xdr:colOff>
      <xdr:row>59</xdr:row>
      <xdr:rowOff>73914</xdr:rowOff>
    </xdr:to>
    <xdr:sp macro="" textlink="">
      <xdr:nvSpPr>
        <xdr:cNvPr id="148" name="楕円 147">
          <a:extLst>
            <a:ext uri="{FF2B5EF4-FFF2-40B4-BE49-F238E27FC236}">
              <a16:creationId xmlns:a16="http://schemas.microsoft.com/office/drawing/2014/main" id="{00000000-0008-0000-0300-000094000000}"/>
            </a:ext>
          </a:extLst>
        </xdr:cNvPr>
        <xdr:cNvSpPr/>
      </xdr:nvSpPr>
      <xdr:spPr>
        <a:xfrm>
          <a:off x="4902200" y="10087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57</xdr:row>
      <xdr:rowOff>160291</xdr:rowOff>
    </xdr:from>
    <xdr:ext cx="762000" cy="259045"/>
    <xdr:sp macro="" textlink="">
      <xdr:nvSpPr>
        <xdr:cNvPr id="149" name="財政構造の弾力性該当値テキスト">
          <a:extLst>
            <a:ext uri="{FF2B5EF4-FFF2-40B4-BE49-F238E27FC236}">
              <a16:creationId xmlns:a16="http://schemas.microsoft.com/office/drawing/2014/main" id="{00000000-0008-0000-0300-000095000000}"/>
            </a:ext>
          </a:extLst>
        </xdr:cNvPr>
        <xdr:cNvSpPr txBox="1"/>
      </xdr:nvSpPr>
      <xdr:spPr>
        <a:xfrm>
          <a:off x="5041900" y="993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58</xdr:row>
      <xdr:rowOff>131699</xdr:rowOff>
    </xdr:from>
    <xdr:to>
      <xdr:col>19</xdr:col>
      <xdr:colOff>184150</xdr:colOff>
      <xdr:row>59</xdr:row>
      <xdr:rowOff>61849</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064000" y="10075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57</xdr:row>
      <xdr:rowOff>72026</xdr:rowOff>
    </xdr:from>
    <xdr:ext cx="7366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733800" y="98446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58</xdr:row>
      <xdr:rowOff>97917</xdr:rowOff>
    </xdr:from>
    <xdr:to>
      <xdr:col>15</xdr:col>
      <xdr:colOff>133350</xdr:colOff>
      <xdr:row>59</xdr:row>
      <xdr:rowOff>28067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3175000" y="10042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57</xdr:row>
      <xdr:rowOff>38244</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2844800" y="9810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68961</xdr:rowOff>
    </xdr:from>
    <xdr:to>
      <xdr:col>11</xdr:col>
      <xdr:colOff>82550</xdr:colOff>
      <xdr:row>58</xdr:row>
      <xdr:rowOff>170561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2286000" y="1001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57</xdr:row>
      <xdr:rowOff>9288</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1955800" y="9781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58</xdr:row>
      <xdr:rowOff>141351</xdr:rowOff>
    </xdr:from>
    <xdr:to>
      <xdr:col>7</xdr:col>
      <xdr:colOff>31750</xdr:colOff>
      <xdr:row>59</xdr:row>
      <xdr:rowOff>71501</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1397000" y="1008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57</xdr:row>
      <xdr:rowOff>81678</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066800" y="98543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8" name="正方形/長方形 157">
          <a:extLst>
            <a:ext uri="{FF2B5EF4-FFF2-40B4-BE49-F238E27FC236}">
              <a16:creationId xmlns:a16="http://schemas.microsoft.com/office/drawing/2014/main" id="{00000000-0008-0000-0300-00009E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[320,659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類似団体平均を上回っているのは、高年齢層の職員構成などにより人件費が嵩んでいることが主な要因となっている。今後は新規採用職員の抑制により職員数を減員する</a:t>
          </a:r>
          <a:r>
            <a:rPr kumimoji="1" lang="ja-JP" altLang="en-US" sz="1100">
              <a:solidFill>
                <a:schemeClr val="dk1"/>
              </a:solidFill>
              <a:effectLst/>
              <a:latin typeface="+mn-lt"/>
              <a:ea typeface="+mn-ea"/>
              <a:cs typeface="+mn-cs"/>
            </a:rPr>
            <a:t>など定員管理計画を進めていく必要がある。また、人件費・</a:t>
          </a:r>
          <a:r>
            <a:rPr kumimoji="1" lang="ja-JP" altLang="ja-JP" sz="1100">
              <a:solidFill>
                <a:schemeClr val="dk1"/>
              </a:solidFill>
              <a:effectLst/>
              <a:latin typeface="+mn-lt"/>
              <a:ea typeface="+mn-ea"/>
              <a:cs typeface="+mn-cs"/>
            </a:rPr>
            <a:t>物件費</a:t>
          </a:r>
          <a:r>
            <a:rPr kumimoji="1" lang="ja-JP" altLang="en-US" sz="1100">
              <a:solidFill>
                <a:schemeClr val="dk1"/>
              </a:solidFill>
              <a:effectLst/>
              <a:latin typeface="+mn-lt"/>
              <a:ea typeface="+mn-ea"/>
              <a:cs typeface="+mn-cs"/>
            </a:rPr>
            <a:t>ともに近年の物価高騰により増加傾向にあり</a:t>
          </a:r>
          <a:r>
            <a:rPr kumimoji="1" lang="ja-JP" altLang="ja-JP" sz="1100">
              <a:solidFill>
                <a:schemeClr val="dk1"/>
              </a:solidFill>
              <a:effectLst/>
              <a:latin typeface="+mn-lt"/>
              <a:ea typeface="+mn-ea"/>
              <a:cs typeface="+mn-cs"/>
            </a:rPr>
            <a:t>、民間委託が可能なものは民間委託を進め、コストの低減を図るように努める。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2" name="直線コネクタ 171">
          <a:extLst>
            <a:ext uri="{FF2B5EF4-FFF2-40B4-BE49-F238E27FC236}">
              <a16:creationId xmlns:a16="http://schemas.microsoft.com/office/drawing/2014/main" id="{00000000-0008-0000-0300-0000AC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79375</xdr:rowOff>
    </xdr:from>
    <xdr:to>
      <xdr:col>27</xdr:col>
      <xdr:colOff>184150</xdr:colOff>
      <xdr:row>90</xdr:row>
      <xdr:rowOff>79375</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108602</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161925</xdr:rowOff>
    </xdr:from>
    <xdr:to>
      <xdr:col>27</xdr:col>
      <xdr:colOff>184150</xdr:colOff>
      <xdr:row>86</xdr:row>
      <xdr:rowOff>161925</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19702</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73025</xdr:rowOff>
    </xdr:from>
    <xdr:to>
      <xdr:col>27</xdr:col>
      <xdr:colOff>184150</xdr:colOff>
      <xdr:row>83</xdr:row>
      <xdr:rowOff>73025</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102252</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79</xdr:row>
      <xdr:rowOff>155575</xdr:rowOff>
    </xdr:from>
    <xdr:to>
      <xdr:col>27</xdr:col>
      <xdr:colOff>184150</xdr:colOff>
      <xdr:row>79</xdr:row>
      <xdr:rowOff>155575</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13352</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158934</xdr:rowOff>
    </xdr:from>
    <xdr:to>
      <xdr:col>23</xdr:col>
      <xdr:colOff>133350</xdr:colOff>
      <xdr:row>89</xdr:row>
      <xdr:rowOff>60258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flipV="1">
          <a:off x="4953000" y="13874934"/>
          <a:ext cx="0" cy="144437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32335</xdr:rowOff>
    </xdr:from>
    <xdr:ext cx="762000" cy="259045"/>
    <xdr:sp macro="" textlink="">
      <xdr:nvSpPr>
        <xdr:cNvPr id="192" name="人件費・物件費等の状況最小値テキスト">
          <a:extLst>
            <a:ext uri="{FF2B5EF4-FFF2-40B4-BE49-F238E27FC236}">
              <a16:creationId xmlns:a16="http://schemas.microsoft.com/office/drawing/2014/main" id="{00000000-0008-0000-0300-0000C0000000}"/>
            </a:ext>
          </a:extLst>
        </xdr:cNvPr>
        <xdr:cNvSpPr txBox="1"/>
      </xdr:nvSpPr>
      <xdr:spPr>
        <a:xfrm>
          <a:off x="5041900" y="15291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60258</xdr:rowOff>
    </xdr:from>
    <xdr:to>
      <xdr:col>24</xdr:col>
      <xdr:colOff>12700</xdr:colOff>
      <xdr:row>89</xdr:row>
      <xdr:rowOff>60258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864100" y="15319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73861</xdr:rowOff>
    </xdr:from>
    <xdr:ext cx="762000" cy="259045"/>
    <xdr:sp macro="" textlink="">
      <xdr:nvSpPr>
        <xdr:cNvPr id="194" name="人件費・物件費等の状況最大値テキスト">
          <a:extLst>
            <a:ext uri="{FF2B5EF4-FFF2-40B4-BE49-F238E27FC236}">
              <a16:creationId xmlns:a16="http://schemas.microsoft.com/office/drawing/2014/main" id="{00000000-0008-0000-0300-0000C2000000}"/>
            </a:ext>
          </a:extLst>
        </xdr:cNvPr>
        <xdr:cNvSpPr txBox="1"/>
      </xdr:nvSpPr>
      <xdr:spPr>
        <a:xfrm>
          <a:off x="5041900" y="13618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158934</xdr:rowOff>
    </xdr:from>
    <xdr:to>
      <xdr:col>24</xdr:col>
      <xdr:colOff>12700</xdr:colOff>
      <xdr:row>80</xdr:row>
      <xdr:rowOff>158934</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864100" y="13874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38116</xdr:rowOff>
    </xdr:from>
    <xdr:to>
      <xdr:col>23</xdr:col>
      <xdr:colOff>133350</xdr:colOff>
      <xdr:row>83</xdr:row>
      <xdr:rowOff>135337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114800" y="14268466"/>
          <a:ext cx="838200" cy="97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44790</xdr:rowOff>
    </xdr:from>
    <xdr:ext cx="762000" cy="259045"/>
    <xdr:sp macro="" textlink="">
      <xdr:nvSpPr>
        <xdr:cNvPr id="197" name="人件費・物件費等の状況平均値テキスト">
          <a:extLst>
            <a:ext uri="{FF2B5EF4-FFF2-40B4-BE49-F238E27FC236}">
              <a16:creationId xmlns:a16="http://schemas.microsoft.com/office/drawing/2014/main" id="{00000000-0008-0000-0300-0000C5000000}"/>
            </a:ext>
          </a:extLst>
        </xdr:cNvPr>
        <xdr:cNvSpPr txBox="1"/>
      </xdr:nvSpPr>
      <xdr:spPr>
        <a:xfrm>
          <a:off x="5041900" y="139322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28263</xdr:rowOff>
    </xdr:from>
    <xdr:to>
      <xdr:col>23</xdr:col>
      <xdr:colOff>184150</xdr:colOff>
      <xdr:row>82</xdr:row>
      <xdr:rowOff>129863</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4902200" y="14087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17912</xdr:rowOff>
    </xdr:from>
    <xdr:to>
      <xdr:col>19</xdr:col>
      <xdr:colOff>133350</xdr:colOff>
      <xdr:row>83</xdr:row>
      <xdr:rowOff>38116</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3225800" y="14248262"/>
          <a:ext cx="889000" cy="20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130339</xdr:rowOff>
    </xdr:from>
    <xdr:to>
      <xdr:col>19</xdr:col>
      <xdr:colOff>184150</xdr:colOff>
      <xdr:row>82</xdr:row>
      <xdr:rowOff>60489</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4064000" y="14017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70666</xdr:rowOff>
    </xdr:from>
    <xdr:ext cx="7366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3733800" y="13786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153522</xdr:rowOff>
    </xdr:from>
    <xdr:to>
      <xdr:col>15</xdr:col>
      <xdr:colOff>82550</xdr:colOff>
      <xdr:row>83</xdr:row>
      <xdr:rowOff>17912</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2336800" y="14212422"/>
          <a:ext cx="889000" cy="35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102552</xdr:rowOff>
    </xdr:from>
    <xdr:to>
      <xdr:col>15</xdr:col>
      <xdr:colOff>133350</xdr:colOff>
      <xdr:row>82</xdr:row>
      <xdr:rowOff>32702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3175000" y="13990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42879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2844800" y="137588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134699</xdr:rowOff>
    </xdr:from>
    <xdr:to>
      <xdr:col>11</xdr:col>
      <xdr:colOff>31750</xdr:colOff>
      <xdr:row>82</xdr:row>
      <xdr:rowOff>153522</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a:off x="1447800" y="14193599"/>
          <a:ext cx="889000" cy="18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78336</xdr:rowOff>
    </xdr:from>
    <xdr:to>
      <xdr:col>11</xdr:col>
      <xdr:colOff>82550</xdr:colOff>
      <xdr:row>82</xdr:row>
      <xdr:rowOff>8486</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2286000" y="13965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18663</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955800" y="1373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45845</xdr:rowOff>
    </xdr:from>
    <xdr:to>
      <xdr:col>7</xdr:col>
      <xdr:colOff>31750</xdr:colOff>
      <xdr:row>81</xdr:row>
      <xdr:rowOff>147445</xdr:rowOff>
    </xdr:to>
    <xdr:sp macro="" textlink="">
      <xdr:nvSpPr>
        <xdr:cNvPr id="208" name="フローチャート: 判断 207">
          <a:extLst>
            <a:ext uri="{FF2B5EF4-FFF2-40B4-BE49-F238E27FC236}">
              <a16:creationId xmlns:a16="http://schemas.microsoft.com/office/drawing/2014/main" id="{00000000-0008-0000-0300-0000D0000000}"/>
            </a:ext>
          </a:extLst>
        </xdr:cNvPr>
        <xdr:cNvSpPr/>
      </xdr:nvSpPr>
      <xdr:spPr>
        <a:xfrm>
          <a:off x="1397000" y="1393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157622</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066800" y="13702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84537</xdr:rowOff>
    </xdr:from>
    <xdr:to>
      <xdr:col>23</xdr:col>
      <xdr:colOff>184150</xdr:colOff>
      <xdr:row>84</xdr:row>
      <xdr:rowOff>14687</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4902200" y="14314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83</xdr:row>
      <xdr:rowOff>56614</xdr:rowOff>
    </xdr:from>
    <xdr:ext cx="762000" cy="259045"/>
    <xdr:sp macro="" textlink="">
      <xdr:nvSpPr>
        <xdr:cNvPr id="216" name="人件費・物件費等の状況該当値テキスト">
          <a:extLst>
            <a:ext uri="{FF2B5EF4-FFF2-40B4-BE49-F238E27FC236}">
              <a16:creationId xmlns:a16="http://schemas.microsoft.com/office/drawing/2014/main" id="{00000000-0008-0000-0300-0000D8000000}"/>
            </a:ext>
          </a:extLst>
        </xdr:cNvPr>
        <xdr:cNvSpPr txBox="1"/>
      </xdr:nvSpPr>
      <xdr:spPr>
        <a:xfrm>
          <a:off x="5041900" y="14286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158766</xdr:rowOff>
    </xdr:from>
    <xdr:to>
      <xdr:col>19</xdr:col>
      <xdr:colOff>184150</xdr:colOff>
      <xdr:row>83</xdr:row>
      <xdr:rowOff>88916</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4064000" y="1421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73693</xdr:rowOff>
    </xdr:from>
    <xdr:ext cx="7366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3733800" y="143040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138562</xdr:rowOff>
    </xdr:from>
    <xdr:to>
      <xdr:col>15</xdr:col>
      <xdr:colOff>133350</xdr:colOff>
      <xdr:row>83</xdr:row>
      <xdr:rowOff>68712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3175000" y="14197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53489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2844800" y="14283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102722</xdr:rowOff>
    </xdr:from>
    <xdr:to>
      <xdr:col>11</xdr:col>
      <xdr:colOff>82550</xdr:colOff>
      <xdr:row>83</xdr:row>
      <xdr:rowOff>32872</xdr:rowOff>
    </xdr:to>
    <xdr:sp macro="" textlink="">
      <xdr:nvSpPr>
        <xdr:cNvPr id="221" name="楕円 220">
          <a:extLst>
            <a:ext uri="{FF2B5EF4-FFF2-40B4-BE49-F238E27FC236}">
              <a16:creationId xmlns:a16="http://schemas.microsoft.com/office/drawing/2014/main" id="{00000000-0008-0000-0300-0000DD000000}"/>
            </a:ext>
          </a:extLst>
        </xdr:cNvPr>
        <xdr:cNvSpPr/>
      </xdr:nvSpPr>
      <xdr:spPr>
        <a:xfrm>
          <a:off x="2286000" y="14161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17649</xdr:rowOff>
    </xdr:from>
    <xdr:ext cx="762000" cy="259045"/>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955800" y="14247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83899</xdr:rowOff>
    </xdr:from>
    <xdr:to>
      <xdr:col>7</xdr:col>
      <xdr:colOff>31750</xdr:colOff>
      <xdr:row>83</xdr:row>
      <xdr:rowOff>14049</xdr:rowOff>
    </xdr:to>
    <xdr:sp macro="" textlink="">
      <xdr:nvSpPr>
        <xdr:cNvPr id="223" name="楕円 222">
          <a:extLst>
            <a:ext uri="{FF2B5EF4-FFF2-40B4-BE49-F238E27FC236}">
              <a16:creationId xmlns:a16="http://schemas.microsoft.com/office/drawing/2014/main" id="{00000000-0008-0000-0300-0000DF000000}"/>
            </a:ext>
          </a:extLst>
        </xdr:cNvPr>
        <xdr:cNvSpPr/>
      </xdr:nvSpPr>
      <xdr:spPr>
        <a:xfrm>
          <a:off x="1397000" y="1414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170276</xdr:rowOff>
    </xdr:from>
    <xdr:ext cx="762000" cy="259045"/>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066800" y="142291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類似団体の平均を下回っているが、各種手当ての総点検を行い、引き続き給与の適正化に努める。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1" name="テキスト ボックス 250">
          <a:extLst>
            <a:ext uri="{FF2B5EF4-FFF2-40B4-BE49-F238E27FC236}">
              <a16:creationId xmlns:a16="http://schemas.microsoft.com/office/drawing/2014/main" id="{00000000-0008-0000-0300-0000FB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2" name="給与水準   （国との比較）グラフ枠">
          <a:extLst>
            <a:ext uri="{FF2B5EF4-FFF2-40B4-BE49-F238E27FC236}">
              <a16:creationId xmlns:a16="http://schemas.microsoft.com/office/drawing/2014/main" id="{00000000-0008-0000-0300-0000FC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43039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7018000" y="13706828"/>
          <a:ext cx="0" cy="159526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15116</xdr:rowOff>
    </xdr:from>
    <xdr:ext cx="762000" cy="259045"/>
    <xdr:sp macro="" textlink="">
      <xdr:nvSpPr>
        <xdr:cNvPr id="254" name="給与水準   （国との比較）最小値テキスト">
          <a:extLst>
            <a:ext uri="{FF2B5EF4-FFF2-40B4-BE49-F238E27FC236}">
              <a16:creationId xmlns:a16="http://schemas.microsoft.com/office/drawing/2014/main" id="{00000000-0008-0000-0300-0000FE000000}"/>
            </a:ext>
          </a:extLst>
        </xdr:cNvPr>
        <xdr:cNvSpPr txBox="1"/>
      </xdr:nvSpPr>
      <xdr:spPr>
        <a:xfrm>
          <a:off x="17106900" y="15274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43039</xdr:rowOff>
    </xdr:from>
    <xdr:to>
      <xdr:col>81</xdr:col>
      <xdr:colOff>133350</xdr:colOff>
      <xdr:row>89</xdr:row>
      <xdr:rowOff>43039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530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6" name="給与水準   （国との比較）最大値テキスト">
          <a:extLst>
            <a:ext uri="{FF2B5EF4-FFF2-40B4-BE49-F238E27FC236}">
              <a16:creationId xmlns:a16="http://schemas.microsoft.com/office/drawing/2014/main" id="{00000000-0008-0000-0300-000000010000}"/>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136172</xdr:rowOff>
    </xdr:from>
    <xdr:to>
      <xdr:col>81</xdr:col>
      <xdr:colOff>44450</xdr:colOff>
      <xdr:row>84</xdr:row>
      <xdr:rowOff>149578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6179800" y="14537972"/>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73677</xdr:rowOff>
    </xdr:from>
    <xdr:ext cx="762000" cy="259045"/>
    <xdr:sp macro="" textlink="">
      <xdr:nvSpPr>
        <xdr:cNvPr id="259" name="給与水準   （国との比較）平均値テキスト">
          <a:extLst>
            <a:ext uri="{FF2B5EF4-FFF2-40B4-BE49-F238E27FC236}">
              <a16:creationId xmlns:a16="http://schemas.microsoft.com/office/drawing/2014/main" id="{00000000-0008-0000-0300-000003010000}"/>
            </a:ext>
          </a:extLst>
        </xdr:cNvPr>
        <xdr:cNvSpPr txBox="1"/>
      </xdr:nvSpPr>
      <xdr:spPr>
        <a:xfrm>
          <a:off x="17106900" y="1464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101600</xdr:rowOff>
    </xdr:from>
    <xdr:to>
      <xdr:col>81</xdr:col>
      <xdr:colOff>95250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9672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95955</xdr:rowOff>
    </xdr:from>
    <xdr:to>
      <xdr:col>77</xdr:col>
      <xdr:colOff>44450</xdr:colOff>
      <xdr:row>84</xdr:row>
      <xdr:rowOff>149578</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5290800" y="14497755"/>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95955</xdr:rowOff>
    </xdr:from>
    <xdr:to>
      <xdr:col>72</xdr:col>
      <xdr:colOff>203200</xdr:colOff>
      <xdr:row>84</xdr:row>
      <xdr:rowOff>109361</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4401800" y="14497755"/>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88195</xdr:rowOff>
    </xdr:from>
    <xdr:to>
      <xdr:col>73</xdr:col>
      <xdr:colOff>44450</xdr:colOff>
      <xdr:row>86</xdr:row>
      <xdr:rowOff>18345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5240000" y="1466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3122</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909800" y="14747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109361</xdr:rowOff>
    </xdr:from>
    <xdr:to>
      <xdr:col>68</xdr:col>
      <xdr:colOff>152400</xdr:colOff>
      <xdr:row>85</xdr:row>
      <xdr:rowOff>31750</xdr:rowOff>
    </xdr:to>
    <xdr:cxnSp macro="">
      <xdr:nvCxnSpPr>
        <xdr:cNvPr id="267" name="直線コネクタ 266">
          <a:extLst>
            <a:ext uri="{FF2B5EF4-FFF2-40B4-BE49-F238E27FC236}">
              <a16:creationId xmlns:a16="http://schemas.microsoft.com/office/drawing/2014/main" id="{00000000-0008-0000-0300-00000B010000}"/>
            </a:ext>
          </a:extLst>
        </xdr:cNvPr>
        <xdr:cNvCxnSpPr/>
      </xdr:nvCxnSpPr>
      <xdr:spPr>
        <a:xfrm flipV="1">
          <a:off x="13512800" y="14511161"/>
          <a:ext cx="8890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74789</xdr:rowOff>
    </xdr:from>
    <xdr:to>
      <xdr:col>68</xdr:col>
      <xdr:colOff>203200</xdr:colOff>
      <xdr:row>86</xdr:row>
      <xdr:rowOff>4939</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4351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161166</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4020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47978</xdr:rowOff>
    </xdr:from>
    <xdr:to>
      <xdr:col>64</xdr:col>
      <xdr:colOff>152400</xdr:colOff>
      <xdr:row>85</xdr:row>
      <xdr:rowOff>149578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34620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134355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131800" y="14707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85372</xdr:rowOff>
    </xdr:from>
    <xdr:to>
      <xdr:col>81</xdr:col>
      <xdr:colOff>95250</xdr:colOff>
      <xdr:row>85</xdr:row>
      <xdr:rowOff>15522</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9672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101899</xdr:rowOff>
    </xdr:from>
    <xdr:ext cx="762000" cy="259045"/>
    <xdr:sp macro="" textlink="">
      <xdr:nvSpPr>
        <xdr:cNvPr id="278" name="給与水準   （国との比較）該当値テキスト">
          <a:extLst>
            <a:ext uri="{FF2B5EF4-FFF2-40B4-BE49-F238E27FC236}">
              <a16:creationId xmlns:a16="http://schemas.microsoft.com/office/drawing/2014/main" id="{00000000-0008-0000-0300-000016010000}"/>
            </a:ext>
          </a:extLst>
        </xdr:cNvPr>
        <xdr:cNvSpPr txBox="1"/>
      </xdr:nvSpPr>
      <xdr:spPr>
        <a:xfrm>
          <a:off x="17106900" y="1433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98778</xdr:rowOff>
    </xdr:from>
    <xdr:to>
      <xdr:col>77</xdr:col>
      <xdr:colOff>95250</xdr:colOff>
      <xdr:row>85</xdr:row>
      <xdr:rowOff>28928</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61290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45155</xdr:rowOff>
    </xdr:from>
    <xdr:to>
      <xdr:col>73</xdr:col>
      <xdr:colOff>44450</xdr:colOff>
      <xdr:row>84</xdr:row>
      <xdr:rowOff>146755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5240000" y="1444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156932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909800" y="14215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58561</xdr:rowOff>
    </xdr:from>
    <xdr:to>
      <xdr:col>68</xdr:col>
      <xdr:colOff>203200</xdr:colOff>
      <xdr:row>84</xdr:row>
      <xdr:rowOff>160161</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4351000" y="1446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170338</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4020800" y="1422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5" name="楕円 284">
          <a:extLst>
            <a:ext uri="{FF2B5EF4-FFF2-40B4-BE49-F238E27FC236}">
              <a16:creationId xmlns:a16="http://schemas.microsoft.com/office/drawing/2014/main" id="{00000000-0008-0000-0300-00001D010000}"/>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平均を上回っているのは、行政面積が広く支所機能充実のため一定数の人員を配置していること、また保育所の運営を直営で行っていることなどが要因となっている。今後においても住民行政サービスを確保しつつ、行政組織や事務事業の見直しを図り、職員数の適正化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4" name="テキスト ボックス 313">
          <a:extLst>
            <a:ext uri="{FF2B5EF4-FFF2-40B4-BE49-F238E27FC236}">
              <a16:creationId xmlns:a16="http://schemas.microsoft.com/office/drawing/2014/main" id="{00000000-0008-0000-0300-00003A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6" name="テキスト ボックス 315">
          <a:extLst>
            <a:ext uri="{FF2B5EF4-FFF2-40B4-BE49-F238E27FC236}">
              <a16:creationId xmlns:a16="http://schemas.microsoft.com/office/drawing/2014/main" id="{00000000-0008-0000-0300-00003C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7" name="定員管理の状況グラフ枠">
          <a:extLst>
            <a:ext uri="{FF2B5EF4-FFF2-40B4-BE49-F238E27FC236}">
              <a16:creationId xmlns:a16="http://schemas.microsoft.com/office/drawing/2014/main" id="{00000000-0008-0000-0300-00003D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105168</xdr:rowOff>
    </xdr:from>
    <xdr:to>
      <xdr:col>81</xdr:col>
      <xdr:colOff>44450</xdr:colOff>
      <xdr:row>67</xdr:row>
      <xdr:rowOff>107587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7018000" y="10049268"/>
          <a:ext cx="0" cy="15454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79664</xdr:rowOff>
    </xdr:from>
    <xdr:ext cx="762000" cy="259045"/>
    <xdr:sp macro="" textlink="">
      <xdr:nvSpPr>
        <xdr:cNvPr id="319" name="定員管理の状況最小値テキスト">
          <a:extLst>
            <a:ext uri="{FF2B5EF4-FFF2-40B4-BE49-F238E27FC236}">
              <a16:creationId xmlns:a16="http://schemas.microsoft.com/office/drawing/2014/main" id="{00000000-0008-0000-0300-00003F010000}"/>
            </a:ext>
          </a:extLst>
        </xdr:cNvPr>
        <xdr:cNvSpPr txBox="1"/>
      </xdr:nvSpPr>
      <xdr:spPr>
        <a:xfrm>
          <a:off x="17106900" y="11566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107587</xdr:rowOff>
    </xdr:from>
    <xdr:to>
      <xdr:col>81</xdr:col>
      <xdr:colOff>133350</xdr:colOff>
      <xdr:row>67</xdr:row>
      <xdr:rowOff>107587</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929100" y="11594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20095</xdr:rowOff>
    </xdr:from>
    <xdr:ext cx="762000" cy="259045"/>
    <xdr:sp macro="" textlink="">
      <xdr:nvSpPr>
        <xdr:cNvPr id="321" name="定員管理の状況最大値テキスト">
          <a:extLst>
            <a:ext uri="{FF2B5EF4-FFF2-40B4-BE49-F238E27FC236}">
              <a16:creationId xmlns:a16="http://schemas.microsoft.com/office/drawing/2014/main" id="{00000000-0008-0000-0300-000041010000}"/>
            </a:ext>
          </a:extLst>
        </xdr:cNvPr>
        <xdr:cNvSpPr txBox="1"/>
      </xdr:nvSpPr>
      <xdr:spPr>
        <a:xfrm>
          <a:off x="17106900" y="9792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105168</xdr:rowOff>
    </xdr:from>
    <xdr:to>
      <xdr:col>81</xdr:col>
      <xdr:colOff>133350</xdr:colOff>
      <xdr:row>58</xdr:row>
      <xdr:rowOff>105168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929100" y="10049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64</xdr:row>
      <xdr:rowOff>15240</xdr:rowOff>
    </xdr:from>
    <xdr:to>
      <xdr:col>81</xdr:col>
      <xdr:colOff>44450</xdr:colOff>
      <xdr:row>64</xdr:row>
      <xdr:rowOff>66947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179800" y="10988040"/>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18463</xdr:rowOff>
    </xdr:from>
    <xdr:ext cx="762000" cy="259045"/>
    <xdr:sp macro="" textlink="">
      <xdr:nvSpPr>
        <xdr:cNvPr id="324" name="定員管理の状況平均値テキスト">
          <a:extLst>
            <a:ext uri="{FF2B5EF4-FFF2-40B4-BE49-F238E27FC236}">
              <a16:creationId xmlns:a16="http://schemas.microsoft.com/office/drawing/2014/main" id="{00000000-0008-0000-0300-000044010000}"/>
            </a:ext>
          </a:extLst>
        </xdr:cNvPr>
        <xdr:cNvSpPr txBox="1"/>
      </xdr:nvSpPr>
      <xdr:spPr>
        <a:xfrm>
          <a:off x="17106900" y="10305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1936</xdr:rowOff>
    </xdr:from>
    <xdr:to>
      <xdr:col>81</xdr:col>
      <xdr:colOff>95250</xdr:colOff>
      <xdr:row>61</xdr:row>
      <xdr:rowOff>103536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6967200" y="1046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128088</xdr:rowOff>
    </xdr:from>
    <xdr:to>
      <xdr:col>77</xdr:col>
      <xdr:colOff>44450</xdr:colOff>
      <xdr:row>64</xdr:row>
      <xdr:rowOff>15240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5290800" y="10929438"/>
          <a:ext cx="889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149255</xdr:rowOff>
    </xdr:from>
    <xdr:to>
      <xdr:col>77</xdr:col>
      <xdr:colOff>95250</xdr:colOff>
      <xdr:row>61</xdr:row>
      <xdr:rowOff>79405</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6129000" y="10436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89582</xdr:rowOff>
    </xdr:from>
    <xdr:ext cx="7366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5798800" y="102051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100512</xdr:rowOff>
    </xdr:from>
    <xdr:to>
      <xdr:col>72</xdr:col>
      <xdr:colOff>203200</xdr:colOff>
      <xdr:row>63</xdr:row>
      <xdr:rowOff>128088</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4401800" y="10901862"/>
          <a:ext cx="889000" cy="27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119380</xdr:rowOff>
    </xdr:from>
    <xdr:to>
      <xdr:col>73</xdr:col>
      <xdr:colOff>44450</xdr:colOff>
      <xdr:row>61</xdr:row>
      <xdr:rowOff>49530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5240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59707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909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70636</xdr:rowOff>
    </xdr:from>
    <xdr:to>
      <xdr:col>68</xdr:col>
      <xdr:colOff>152400</xdr:colOff>
      <xdr:row>63</xdr:row>
      <xdr:rowOff>100512</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a:off x="13512800" y="10871986"/>
          <a:ext cx="889000" cy="29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106741</xdr:rowOff>
    </xdr:from>
    <xdr:to>
      <xdr:col>68</xdr:col>
      <xdr:colOff>203200</xdr:colOff>
      <xdr:row>61</xdr:row>
      <xdr:rowOff>36891</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4351000" y="10393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47068</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020800" y="101626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73418</xdr:rowOff>
    </xdr:from>
    <xdr:to>
      <xdr:col>64</xdr:col>
      <xdr:colOff>152400</xdr:colOff>
      <xdr:row>61</xdr:row>
      <xdr:rowOff>3568</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3462000" y="10360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13745</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131800" y="10129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16147</xdr:rowOff>
    </xdr:from>
    <xdr:to>
      <xdr:col>81</xdr:col>
      <xdr:colOff>95250</xdr:colOff>
      <xdr:row>64</xdr:row>
      <xdr:rowOff>117747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6967200" y="10988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159674</xdr:rowOff>
    </xdr:from>
    <xdr:ext cx="762000" cy="259045"/>
    <xdr:sp macro="" textlink="">
      <xdr:nvSpPr>
        <xdr:cNvPr id="343" name="定員管理の状況該当値テキスト">
          <a:extLst>
            <a:ext uri="{FF2B5EF4-FFF2-40B4-BE49-F238E27FC236}">
              <a16:creationId xmlns:a16="http://schemas.microsoft.com/office/drawing/2014/main" id="{00000000-0008-0000-0300-000057010000}"/>
            </a:ext>
          </a:extLst>
        </xdr:cNvPr>
        <xdr:cNvSpPr txBox="1"/>
      </xdr:nvSpPr>
      <xdr:spPr>
        <a:xfrm>
          <a:off x="17106900" y="10961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135890</xdr:rowOff>
    </xdr:from>
    <xdr:to>
      <xdr:col>77</xdr:col>
      <xdr:colOff>95250</xdr:colOff>
      <xdr:row>64</xdr:row>
      <xdr:rowOff>66040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6129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50817</xdr:rowOff>
    </xdr:from>
    <xdr:ext cx="7366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5798800" y="1102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77288</xdr:rowOff>
    </xdr:from>
    <xdr:to>
      <xdr:col>73</xdr:col>
      <xdr:colOff>44450</xdr:colOff>
      <xdr:row>64</xdr:row>
      <xdr:rowOff>7438</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5240000" y="10878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163665</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4909800" y="10965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49712</xdr:rowOff>
    </xdr:from>
    <xdr:to>
      <xdr:col>68</xdr:col>
      <xdr:colOff>203200</xdr:colOff>
      <xdr:row>63</xdr:row>
      <xdr:rowOff>151312</xdr:rowOff>
    </xdr:to>
    <xdr:sp macro="" textlink="">
      <xdr:nvSpPr>
        <xdr:cNvPr id="348" name="楕円 347">
          <a:extLst>
            <a:ext uri="{FF2B5EF4-FFF2-40B4-BE49-F238E27FC236}">
              <a16:creationId xmlns:a16="http://schemas.microsoft.com/office/drawing/2014/main" id="{00000000-0008-0000-0300-00005C010000}"/>
            </a:ext>
          </a:extLst>
        </xdr:cNvPr>
        <xdr:cNvSpPr/>
      </xdr:nvSpPr>
      <xdr:spPr>
        <a:xfrm>
          <a:off x="14351000" y="10851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136089</xdr:rowOff>
    </xdr:from>
    <xdr:ext cx="762000" cy="259045"/>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4020800" y="10937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19836</xdr:rowOff>
    </xdr:from>
    <xdr:to>
      <xdr:col>64</xdr:col>
      <xdr:colOff>152400</xdr:colOff>
      <xdr:row>63</xdr:row>
      <xdr:rowOff>121436</xdr:rowOff>
    </xdr:to>
    <xdr:sp macro="" textlink="">
      <xdr:nvSpPr>
        <xdr:cNvPr id="350" name="楕円 349">
          <a:extLst>
            <a:ext uri="{FF2B5EF4-FFF2-40B4-BE49-F238E27FC236}">
              <a16:creationId xmlns:a16="http://schemas.microsoft.com/office/drawing/2014/main" id="{00000000-0008-0000-0300-00005E010000}"/>
            </a:ext>
          </a:extLst>
        </xdr:cNvPr>
        <xdr:cNvSpPr/>
      </xdr:nvSpPr>
      <xdr:spPr>
        <a:xfrm>
          <a:off x="13462000" y="1082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106213</xdr:rowOff>
    </xdr:from>
    <xdr:ext cx="762000" cy="259045"/>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3131800" y="1090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類似団体より高い比率となっているが、計画的な繰上償還の実施により実質公債費比率の上昇抑制に努めている。また、大規模事業の実施に伴い、</a:t>
          </a:r>
          <a:r>
            <a:rPr kumimoji="1" lang="ja-JP" altLang="en-US" sz="1100">
              <a:solidFill>
                <a:schemeClr val="dk1"/>
              </a:solidFill>
              <a:effectLst/>
              <a:latin typeface="+mn-lt"/>
              <a:ea typeface="+mn-ea"/>
              <a:cs typeface="+mn-cs"/>
            </a:rPr>
            <a:t>単年度実質公債費比率は上昇しており、</a:t>
          </a:r>
          <a:r>
            <a:rPr kumimoji="1" lang="ja-JP" altLang="ja-JP" sz="1100">
              <a:solidFill>
                <a:schemeClr val="dk1"/>
              </a:solidFill>
              <a:effectLst/>
              <a:latin typeface="+mn-lt"/>
              <a:ea typeface="+mn-ea"/>
              <a:cs typeface="+mn-cs"/>
            </a:rPr>
            <a:t>数値の悪化が見込まれるため、</a:t>
          </a:r>
          <a:r>
            <a:rPr kumimoji="1" lang="ja-JP" altLang="en-US" sz="1100">
              <a:solidFill>
                <a:schemeClr val="dk1"/>
              </a:solidFill>
              <a:effectLst/>
              <a:latin typeface="+mn-lt"/>
              <a:ea typeface="+mn-ea"/>
              <a:cs typeface="+mn-cs"/>
            </a:rPr>
            <a:t>新発債の抑制、</a:t>
          </a:r>
          <a:r>
            <a:rPr kumimoji="1" lang="ja-JP" altLang="ja-JP" sz="1100">
              <a:solidFill>
                <a:schemeClr val="dk1"/>
              </a:solidFill>
              <a:effectLst/>
              <a:latin typeface="+mn-lt"/>
              <a:ea typeface="+mn-ea"/>
              <a:cs typeface="+mn-cs"/>
            </a:rPr>
            <a:t>減債基金の積立や繰上償還を行う。</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5" name="テキスト ボックス 374">
          <a:extLst>
            <a:ext uri="{FF2B5EF4-FFF2-40B4-BE49-F238E27FC236}">
              <a16:creationId xmlns:a16="http://schemas.microsoft.com/office/drawing/2014/main" id="{00000000-0008-0000-0300-000077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7" name="テキスト ボックス 376">
          <a:extLst>
            <a:ext uri="{FF2B5EF4-FFF2-40B4-BE49-F238E27FC236}">
              <a16:creationId xmlns:a16="http://schemas.microsoft.com/office/drawing/2014/main" id="{00000000-0008-0000-0300-000079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9" name="テキスト ボックス 378">
          <a:extLst>
            <a:ext uri="{FF2B5EF4-FFF2-40B4-BE49-F238E27FC236}">
              <a16:creationId xmlns:a16="http://schemas.microsoft.com/office/drawing/2014/main" id="{00000000-0008-0000-0300-00007B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157843</xdr:rowOff>
    </xdr:from>
    <xdr:to>
      <xdr:col>81</xdr:col>
      <xdr:colOff>44450</xdr:colOff>
      <xdr:row>45</xdr:row>
      <xdr:rowOff>154517</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330043"/>
          <a:ext cx="0" cy="15397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126594</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154517</xdr:rowOff>
    </xdr:from>
    <xdr:to>
      <xdr:col>81</xdr:col>
      <xdr:colOff>133350</xdr:colOff>
      <xdr:row>45</xdr:row>
      <xdr:rowOff>154517</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72770</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073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157843</xdr:rowOff>
    </xdr:from>
    <xdr:to>
      <xdr:col>81</xdr:col>
      <xdr:colOff>133350</xdr:colOff>
      <xdr:row>36</xdr:row>
      <xdr:rowOff>157843</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330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139398</xdr:rowOff>
    </xdr:from>
    <xdr:to>
      <xdr:col>81</xdr:col>
      <xdr:colOff>44450</xdr:colOff>
      <xdr:row>41</xdr:row>
      <xdr:rowOff>162378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6179800" y="7168848"/>
          <a:ext cx="8382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162378</xdr:rowOff>
    </xdr:from>
    <xdr:to>
      <xdr:col>77</xdr:col>
      <xdr:colOff>44450</xdr:colOff>
      <xdr:row>42</xdr:row>
      <xdr:rowOff>48381</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191828"/>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19655</xdr:rowOff>
    </xdr:from>
    <xdr:to>
      <xdr:col>77</xdr:col>
      <xdr:colOff>95250</xdr:colOff>
      <xdr:row>41</xdr:row>
      <xdr:rowOff>121255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49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131432</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179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48381</xdr:rowOff>
    </xdr:from>
    <xdr:to>
      <xdr:col>72</xdr:col>
      <xdr:colOff>203200</xdr:colOff>
      <xdr:row>42</xdr:row>
      <xdr:rowOff>48381</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a:off x="14401800" y="724928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8165</xdr:rowOff>
    </xdr:from>
    <xdr:to>
      <xdr:col>73</xdr:col>
      <xdr:colOff>44450</xdr:colOff>
      <xdr:row>41</xdr:row>
      <xdr:rowOff>109765</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119942</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2419</xdr:rowOff>
    </xdr:from>
    <xdr:to>
      <xdr:col>68</xdr:col>
      <xdr:colOff>152400</xdr:colOff>
      <xdr:row>42</xdr:row>
      <xdr:rowOff>48381</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a:off x="13512800" y="7203319"/>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31145</xdr:rowOff>
    </xdr:from>
    <xdr:to>
      <xdr:col>64</xdr:col>
      <xdr:colOff>152400</xdr:colOff>
      <xdr:row>41</xdr:row>
      <xdr:rowOff>132745</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060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142922</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294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88598</xdr:rowOff>
    </xdr:from>
    <xdr:to>
      <xdr:col>81</xdr:col>
      <xdr:colOff>95250</xdr:colOff>
      <xdr:row>42</xdr:row>
      <xdr:rowOff>18748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60675</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090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111578</xdr:rowOff>
    </xdr:from>
    <xdr:to>
      <xdr:col>77</xdr:col>
      <xdr:colOff>95250</xdr:colOff>
      <xdr:row>42</xdr:row>
      <xdr:rowOff>41728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26505</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22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169031</xdr:rowOff>
    </xdr:from>
    <xdr:to>
      <xdr:col>73</xdr:col>
      <xdr:colOff>44450</xdr:colOff>
      <xdr:row>42</xdr:row>
      <xdr:rowOff>99181</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83958</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28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169031</xdr:rowOff>
    </xdr:from>
    <xdr:to>
      <xdr:col>68</xdr:col>
      <xdr:colOff>203200</xdr:colOff>
      <xdr:row>42</xdr:row>
      <xdr:rowOff>99181</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198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83958</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284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123069</xdr:rowOff>
    </xdr:from>
    <xdr:to>
      <xdr:col>64</xdr:col>
      <xdr:colOff>152400</xdr:colOff>
      <xdr:row>42</xdr:row>
      <xdr:rowOff>53219</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37996</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23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ここ数年は</a:t>
          </a:r>
          <a:r>
            <a:rPr lang="ja-JP" altLang="ja-JP" sz="1100" b="0" i="0" baseline="0">
              <a:solidFill>
                <a:schemeClr val="dk1"/>
              </a:solidFill>
              <a:effectLst/>
              <a:latin typeface="+mn-lt"/>
              <a:ea typeface="+mn-ea"/>
              <a:cs typeface="+mn-cs"/>
            </a:rPr>
            <a:t>基金の増加により０となってい</a:t>
          </a:r>
          <a:r>
            <a:rPr lang="ja-JP" altLang="en-US" sz="1100" b="0" i="0" baseline="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大規模事業に係る基金取り崩しなどにより上昇</a:t>
          </a:r>
          <a:r>
            <a:rPr kumimoji="1" lang="ja-JP" altLang="en-US" sz="1100">
              <a:solidFill>
                <a:schemeClr val="dk1"/>
              </a:solidFill>
              <a:effectLst/>
              <a:latin typeface="+mn-lt"/>
              <a:ea typeface="+mn-ea"/>
              <a:cs typeface="+mn-cs"/>
            </a:rPr>
            <a:t>した。今後は大規模事業の地方債借入金に対する償還が始まり比率が高まる可能性が高いため、</a:t>
          </a:r>
          <a:r>
            <a:rPr kumimoji="1" lang="ja-JP" altLang="ja-JP" sz="1100">
              <a:solidFill>
                <a:schemeClr val="dk1"/>
              </a:solidFill>
              <a:effectLst/>
              <a:latin typeface="+mn-lt"/>
              <a:ea typeface="+mn-ea"/>
              <a:cs typeface="+mn-cs"/>
            </a:rPr>
            <a:t>後世への負担を少しでも軽減するよう、新規事業の実施等について</a:t>
          </a:r>
          <a:r>
            <a:rPr kumimoji="1" lang="ja-JP" altLang="en-US" sz="1100">
              <a:solidFill>
                <a:schemeClr val="dk1"/>
              </a:solidFill>
              <a:effectLst/>
              <a:latin typeface="+mn-lt"/>
              <a:ea typeface="+mn-ea"/>
              <a:cs typeface="+mn-cs"/>
            </a:rPr>
            <a:t>は長期的な観測のもと元スクラップ＆ビルド</a:t>
          </a:r>
          <a:r>
            <a:rPr kumimoji="1" lang="ja-JP" altLang="ja-JP" sz="1100">
              <a:solidFill>
                <a:schemeClr val="dk1"/>
              </a:solidFill>
              <a:effectLst/>
              <a:latin typeface="+mn-lt"/>
              <a:ea typeface="+mn-ea"/>
              <a:cs typeface="+mn-cs"/>
            </a:rPr>
            <a:t>を図り、地方債については繰上償還を行うなど健全な財政運営に努める。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121255</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5799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93332</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8652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121255</xdr:rowOff>
    </xdr:from>
    <xdr:to>
      <xdr:col>81</xdr:col>
      <xdr:colOff>133350</xdr:colOff>
      <xdr:row>22</xdr:row>
      <xdr:rowOff>121255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893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14</xdr:row>
      <xdr:rowOff>80675</xdr:rowOff>
    </xdr:from>
    <xdr:to>
      <xdr:col>68</xdr:col>
      <xdr:colOff>152400</xdr:colOff>
      <xdr:row>15</xdr:row>
      <xdr:rowOff>124097</xdr:rowOff>
    </xdr:to>
    <xdr:cxnSp macro="">
      <xdr:nvCxnSpPr>
        <xdr:cNvPr id="453" name="直線コネクタ 452">
          <a:extLst>
            <a:ext uri="{FF2B5EF4-FFF2-40B4-BE49-F238E27FC236}">
              <a16:creationId xmlns:a16="http://schemas.microsoft.com/office/drawing/2014/main" id="{00000000-0008-0000-0300-0000C5010000}"/>
            </a:ext>
          </a:extLst>
        </xdr:cNvPr>
        <xdr:cNvCxnSpPr/>
      </xdr:nvCxnSpPr>
      <xdr:spPr>
        <a:xfrm flipV="1">
          <a:off x="13512800" y="2480975"/>
          <a:ext cx="889000" cy="21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131233</xdr:rowOff>
    </xdr:from>
    <xdr:to>
      <xdr:col>68</xdr:col>
      <xdr:colOff>203200</xdr:colOff>
      <xdr:row>14</xdr:row>
      <xdr:rowOff>61383</xdr:rowOff>
    </xdr:to>
    <xdr:sp macro="" textlink="">
      <xdr:nvSpPr>
        <xdr:cNvPr id="458" name="フローチャート: 判断 457">
          <a:extLst>
            <a:ext uri="{FF2B5EF4-FFF2-40B4-BE49-F238E27FC236}">
              <a16:creationId xmlns:a16="http://schemas.microsoft.com/office/drawing/2014/main" id="{00000000-0008-0000-0300-0000CA010000}"/>
            </a:ext>
          </a:extLst>
        </xdr:cNvPr>
        <xdr:cNvSpPr/>
      </xdr:nvSpPr>
      <xdr:spPr>
        <a:xfrm>
          <a:off x="14351000" y="236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71560</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4020800" y="212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132140</xdr:rowOff>
    </xdr:from>
    <xdr:to>
      <xdr:col>64</xdr:col>
      <xdr:colOff>152400</xdr:colOff>
      <xdr:row>15</xdr:row>
      <xdr:rowOff>62290</xdr:rowOff>
    </xdr:to>
    <xdr:sp macro="" textlink="">
      <xdr:nvSpPr>
        <xdr:cNvPr id="460" name="フローチャート: 判断 459">
          <a:extLst>
            <a:ext uri="{FF2B5EF4-FFF2-40B4-BE49-F238E27FC236}">
              <a16:creationId xmlns:a16="http://schemas.microsoft.com/office/drawing/2014/main" id="{00000000-0008-0000-0300-0000CC010000}"/>
            </a:ext>
          </a:extLst>
        </xdr:cNvPr>
        <xdr:cNvSpPr/>
      </xdr:nvSpPr>
      <xdr:spPr>
        <a:xfrm>
          <a:off x="13462000" y="2532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72467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301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112607</xdr:rowOff>
    </xdr:from>
    <xdr:to>
      <xdr:col>81</xdr:col>
      <xdr:colOff>95250</xdr:colOff>
      <xdr:row>15</xdr:row>
      <xdr:rowOff>42757</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6967200" y="251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84684</xdr:rowOff>
    </xdr:from>
    <xdr:ext cx="762000" cy="259045"/>
    <xdr:sp macro="" textlink="">
      <xdr:nvSpPr>
        <xdr:cNvPr id="468" name="将来負担の状況該当値テキスト">
          <a:extLst>
            <a:ext uri="{FF2B5EF4-FFF2-40B4-BE49-F238E27FC236}">
              <a16:creationId xmlns:a16="http://schemas.microsoft.com/office/drawing/2014/main" id="{00000000-0008-0000-0300-0000D4010000}"/>
            </a:ext>
          </a:extLst>
        </xdr:cNvPr>
        <xdr:cNvSpPr txBox="1"/>
      </xdr:nvSpPr>
      <xdr:spPr>
        <a:xfrm>
          <a:off x="17106900" y="248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29875</xdr:rowOff>
    </xdr:from>
    <xdr:to>
      <xdr:col>68</xdr:col>
      <xdr:colOff>203200</xdr:colOff>
      <xdr:row>14</xdr:row>
      <xdr:rowOff>131475</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2430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116252</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5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73297</xdr:rowOff>
    </xdr:from>
    <xdr:to>
      <xdr:col>64</xdr:col>
      <xdr:colOff>152400</xdr:colOff>
      <xdr:row>16</xdr:row>
      <xdr:rowOff>3447</xdr:rowOff>
    </xdr:to>
    <xdr:sp macro="" textlink="">
      <xdr:nvSpPr>
        <xdr:cNvPr id="471" name="楕円 470">
          <a:extLst>
            <a:ext uri="{FF2B5EF4-FFF2-40B4-BE49-F238E27FC236}">
              <a16:creationId xmlns:a16="http://schemas.microsoft.com/office/drawing/2014/main" id="{00000000-0008-0000-0300-0000D7010000}"/>
            </a:ext>
          </a:extLst>
        </xdr:cNvPr>
        <xdr:cNvSpPr/>
      </xdr:nvSpPr>
      <xdr:spPr>
        <a:xfrm>
          <a:off x="13462000" y="2645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159674</xdr:rowOff>
    </xdr:from>
    <xdr:ext cx="762000" cy="259045"/>
    <xdr:sp macro="" textlink="">
      <xdr:nvSpPr>
        <xdr:cNvPr id="472" name="テキスト ボックス 471">
          <a:extLst>
            <a:ext uri="{FF2B5EF4-FFF2-40B4-BE49-F238E27FC236}">
              <a16:creationId xmlns:a16="http://schemas.microsoft.com/office/drawing/2014/main" id="{00000000-0008-0000-0300-0000D8010000}"/>
            </a:ext>
          </a:extLst>
        </xdr:cNvPr>
        <xdr:cNvSpPr txBox="1"/>
      </xdr:nvSpPr>
      <xdr:spPr>
        <a:xfrm>
          <a:off x="13131800" y="2731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岡山県美咲町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12,538
12,378
232.17
15,757,169
14,560,029
459,968
7,332,138
14,808,017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類似団体の平均を下回っているが、</a:t>
          </a:r>
          <a:r>
            <a:rPr lang="ja-JP" altLang="en-US" sz="1100" b="0" i="0" baseline="0">
              <a:solidFill>
                <a:schemeClr val="dk1"/>
              </a:solidFill>
              <a:effectLst/>
              <a:latin typeface="+mn-lt"/>
              <a:ea typeface="+mn-ea"/>
              <a:cs typeface="+mn-cs"/>
            </a:rPr>
            <a:t>今後物価高騰に伴う人件費の増加が見込まれるため、</a:t>
          </a:r>
          <a:r>
            <a:rPr lang="ja-JP" altLang="ja-JP" sz="1100" b="0" i="0" baseline="0">
              <a:solidFill>
                <a:schemeClr val="dk1"/>
              </a:solidFill>
              <a:effectLst/>
              <a:latin typeface="+mn-lt"/>
              <a:ea typeface="+mn-ea"/>
              <a:cs typeface="+mn-cs"/>
            </a:rPr>
            <a:t>引き続き計画的な人員の適正配置や支所機能の充実、</a:t>
          </a:r>
          <a:r>
            <a:rPr lang="en-US" altLang="ja-JP" sz="1100" b="0" i="0" baseline="0">
              <a:solidFill>
                <a:schemeClr val="dk1"/>
              </a:solidFill>
              <a:effectLst/>
              <a:latin typeface="+mn-lt"/>
              <a:ea typeface="+mn-ea"/>
              <a:cs typeface="+mn-cs"/>
            </a:rPr>
            <a:t>DX</a:t>
          </a:r>
          <a:r>
            <a:rPr lang="ja-JP" altLang="en-US" sz="1100" b="0" i="0" baseline="0">
              <a:solidFill>
                <a:schemeClr val="dk1"/>
              </a:solidFill>
              <a:effectLst/>
              <a:latin typeface="+mn-lt"/>
              <a:ea typeface="+mn-ea"/>
              <a:cs typeface="+mn-cs"/>
            </a:rPr>
            <a:t>による業務の効率化、</a:t>
          </a:r>
          <a:r>
            <a:rPr lang="ja-JP" altLang="ja-JP" sz="1100" b="0" i="0" baseline="0">
              <a:solidFill>
                <a:schemeClr val="dk1"/>
              </a:solidFill>
              <a:effectLst/>
              <a:latin typeface="+mn-lt"/>
              <a:ea typeface="+mn-ea"/>
              <a:cs typeface="+mn-cs"/>
            </a:rPr>
            <a:t>施設の運営体制の見直しや指定管理者制度の導入等により委託化を進め、人件費関係経費全体について抑制していく。</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127000</xdr:rowOff>
    </xdr:from>
    <xdr:to>
      <xdr:col>26</xdr:col>
      <xdr:colOff>184150</xdr:colOff>
      <xdr:row>40</xdr:row>
      <xdr:rowOff>127000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156227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12700</xdr:rowOff>
    </xdr:from>
    <xdr:to>
      <xdr:col>26</xdr:col>
      <xdr:colOff>184150</xdr:colOff>
      <xdr:row>34</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6" name="人件費グラフ枠">
          <a:extLst>
            <a:ext uri="{FF2B5EF4-FFF2-40B4-BE49-F238E27FC236}">
              <a16:creationId xmlns:a16="http://schemas.microsoft.com/office/drawing/2014/main" id="{00000000-0008-0000-0400-000038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81280</xdr:rowOff>
    </xdr:from>
    <xdr:to>
      <xdr:col>24</xdr:col>
      <xdr:colOff>25400</xdr:colOff>
      <xdr:row>41</xdr:row>
      <xdr:rowOff>58420</xdr:rowOff>
    </xdr:to>
    <xdr:cxnSp macro="">
      <xdr:nvCxnSpPr>
        <xdr:cNvPr id="57" name="直線コネクタ 56">
          <a:extLst>
            <a:ext uri="{FF2B5EF4-FFF2-40B4-BE49-F238E27FC236}">
              <a16:creationId xmlns:a16="http://schemas.microsoft.com/office/drawing/2014/main" id="{00000000-0008-0000-0400-000039000000}"/>
            </a:ext>
          </a:extLst>
        </xdr:cNvPr>
        <xdr:cNvCxnSpPr/>
      </xdr:nvCxnSpPr>
      <xdr:spPr>
        <a:xfrm flipV="1">
          <a:off x="4826000" y="5739130"/>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30497</xdr:rowOff>
    </xdr:from>
    <xdr:ext cx="762000" cy="259045"/>
    <xdr:sp macro="" textlink="">
      <xdr:nvSpPr>
        <xdr:cNvPr id="58" name="人件費最小値テキスト">
          <a:extLst>
            <a:ext uri="{FF2B5EF4-FFF2-40B4-BE49-F238E27FC236}">
              <a16:creationId xmlns:a16="http://schemas.microsoft.com/office/drawing/2014/main" id="{00000000-0008-0000-0400-00003A000000}"/>
            </a:ext>
          </a:extLst>
        </xdr:cNvPr>
        <xdr:cNvSpPr txBox="1"/>
      </xdr:nvSpPr>
      <xdr:spPr>
        <a:xfrm>
          <a:off x="4914900" y="7059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58420</xdr:rowOff>
    </xdr:from>
    <xdr:to>
      <xdr:col>24</xdr:col>
      <xdr:colOff>114300</xdr:colOff>
      <xdr:row>41</xdr:row>
      <xdr:rowOff>58420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a:off x="4737100" y="7087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167657</xdr:rowOff>
    </xdr:from>
    <xdr:ext cx="762000" cy="259045"/>
    <xdr:sp macro="" textlink="">
      <xdr:nvSpPr>
        <xdr:cNvPr id="60" name="人件費最大値テキスト">
          <a:extLst>
            <a:ext uri="{FF2B5EF4-FFF2-40B4-BE49-F238E27FC236}">
              <a16:creationId xmlns:a16="http://schemas.microsoft.com/office/drawing/2014/main" id="{00000000-0008-0000-0400-00003C000000}"/>
            </a:ext>
          </a:extLst>
        </xdr:cNvPr>
        <xdr:cNvSpPr txBox="1"/>
      </xdr:nvSpPr>
      <xdr:spPr>
        <a:xfrm>
          <a:off x="4914900" y="54826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81280</xdr:rowOff>
    </xdr:from>
    <xdr:to>
      <xdr:col>24</xdr:col>
      <xdr:colOff>114300</xdr:colOff>
      <xdr:row>33</xdr:row>
      <xdr:rowOff>81280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5739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167005</xdr:rowOff>
    </xdr:from>
    <xdr:to>
      <xdr:col>24</xdr:col>
      <xdr:colOff>25400</xdr:colOff>
      <xdr:row>35</xdr:row>
      <xdr:rowOff>41275</xdr:rowOff>
    </xdr:to>
    <xdr:cxnSp macro="">
      <xdr:nvCxnSpPr>
        <xdr:cNvPr id="62" name="直線コネクタ 61">
          <a:extLst>
            <a:ext uri="{FF2B5EF4-FFF2-40B4-BE49-F238E27FC236}">
              <a16:creationId xmlns:a16="http://schemas.microsoft.com/office/drawing/2014/main" id="{00000000-0008-0000-0400-00003E000000}"/>
            </a:ext>
          </a:extLst>
        </xdr:cNvPr>
        <xdr:cNvCxnSpPr/>
      </xdr:nvCxnSpPr>
      <xdr:spPr>
        <a:xfrm>
          <a:off x="3987800" y="599630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42562</xdr:rowOff>
    </xdr:from>
    <xdr:ext cx="762000" cy="259045"/>
    <xdr:sp macro="" textlink="">
      <xdr:nvSpPr>
        <xdr:cNvPr id="63" name="人件費平均値テキスト">
          <a:extLst>
            <a:ext uri="{FF2B5EF4-FFF2-40B4-BE49-F238E27FC236}">
              <a16:creationId xmlns:a16="http://schemas.microsoft.com/office/drawing/2014/main" id="{00000000-0008-0000-0400-00003F000000}"/>
            </a:ext>
          </a:extLst>
        </xdr:cNvPr>
        <xdr:cNvSpPr txBox="1"/>
      </xdr:nvSpPr>
      <xdr:spPr>
        <a:xfrm>
          <a:off x="4914900" y="60433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70485</xdr:rowOff>
    </xdr:from>
    <xdr:to>
      <xdr:col>24</xdr:col>
      <xdr:colOff>76200</xdr:colOff>
      <xdr:row>36</xdr:row>
      <xdr:rowOff>635</xdr:rowOff>
    </xdr:to>
    <xdr:sp macro="" textlink="">
      <xdr:nvSpPr>
        <xdr:cNvPr id="64" name="フローチャート: 判断 63">
          <a:extLst>
            <a:ext uri="{FF2B5EF4-FFF2-40B4-BE49-F238E27FC236}">
              <a16:creationId xmlns:a16="http://schemas.microsoft.com/office/drawing/2014/main" id="{00000000-0008-0000-0400-000040000000}"/>
            </a:ext>
          </a:extLst>
        </xdr:cNvPr>
        <xdr:cNvSpPr/>
      </xdr:nvSpPr>
      <xdr:spPr>
        <a:xfrm>
          <a:off x="47752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138430</xdr:rowOff>
    </xdr:from>
    <xdr:to>
      <xdr:col>19</xdr:col>
      <xdr:colOff>187325</xdr:colOff>
      <xdr:row>34</xdr:row>
      <xdr:rowOff>167005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3098800" y="59677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13335</xdr:rowOff>
    </xdr:from>
    <xdr:to>
      <xdr:col>20</xdr:col>
      <xdr:colOff>38100</xdr:colOff>
      <xdr:row>35</xdr:row>
      <xdr:rowOff>114935</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3937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99712</xdr:rowOff>
    </xdr:from>
    <xdr:ext cx="736600" cy="259045"/>
    <xdr:sp macro="" textlink="">
      <xdr:nvSpPr>
        <xdr:cNvPr id="67" name="テキスト ボックス 66">
          <a:extLst>
            <a:ext uri="{FF2B5EF4-FFF2-40B4-BE49-F238E27FC236}">
              <a16:creationId xmlns:a16="http://schemas.microsoft.com/office/drawing/2014/main" id="{00000000-0008-0000-0400-000043000000}"/>
            </a:ext>
          </a:extLst>
        </xdr:cNvPr>
        <xdr:cNvSpPr txBox="1"/>
      </xdr:nvSpPr>
      <xdr:spPr>
        <a:xfrm>
          <a:off x="3606800" y="6100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138430</xdr:rowOff>
    </xdr:from>
    <xdr:to>
      <xdr:col>15</xdr:col>
      <xdr:colOff>98425</xdr:colOff>
      <xdr:row>34</xdr:row>
      <xdr:rowOff>161290</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flipV="1">
          <a:off x="2209800" y="59677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34</xdr:row>
      <xdr:rowOff>156210</xdr:rowOff>
    </xdr:from>
    <xdr:to>
      <xdr:col>15</xdr:col>
      <xdr:colOff>149225</xdr:colOff>
      <xdr:row>35</xdr:row>
      <xdr:rowOff>86360</xdr:rowOff>
    </xdr:to>
    <xdr:sp macro="" textlink="">
      <xdr:nvSpPr>
        <xdr:cNvPr id="69" name="フローチャート: 判断 68">
          <a:extLst>
            <a:ext uri="{FF2B5EF4-FFF2-40B4-BE49-F238E27FC236}">
              <a16:creationId xmlns:a16="http://schemas.microsoft.com/office/drawing/2014/main" id="{00000000-0008-0000-0400-000045000000}"/>
            </a:ext>
          </a:extLst>
        </xdr:cNvPr>
        <xdr:cNvSpPr/>
      </xdr:nvSpPr>
      <xdr:spPr>
        <a:xfrm>
          <a:off x="3048000" y="5985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71137</xdr:rowOff>
    </xdr:from>
    <xdr:ext cx="762000" cy="259045"/>
    <xdr:sp macro="" textlink="">
      <xdr:nvSpPr>
        <xdr:cNvPr id="70" name="テキスト ボックス 69">
          <a:extLst>
            <a:ext uri="{FF2B5EF4-FFF2-40B4-BE49-F238E27FC236}">
              <a16:creationId xmlns:a16="http://schemas.microsoft.com/office/drawing/2014/main" id="{00000000-0008-0000-0400-000046000000}"/>
            </a:ext>
          </a:extLst>
        </xdr:cNvPr>
        <xdr:cNvSpPr txBox="1"/>
      </xdr:nvSpPr>
      <xdr:spPr>
        <a:xfrm>
          <a:off x="2717800" y="6071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161290</xdr:rowOff>
    </xdr:from>
    <xdr:to>
      <xdr:col>11</xdr:col>
      <xdr:colOff>9525</xdr:colOff>
      <xdr:row>35</xdr:row>
      <xdr:rowOff>98425</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1320800" y="5990590"/>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34</xdr:row>
      <xdr:rowOff>133350</xdr:rowOff>
    </xdr:from>
    <xdr:to>
      <xdr:col>11</xdr:col>
      <xdr:colOff>60325</xdr:colOff>
      <xdr:row>35</xdr:row>
      <xdr:rowOff>63500</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2159000" y="5962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48277</xdr:rowOff>
    </xdr:from>
    <xdr:ext cx="7620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1828800" y="604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30480</xdr:rowOff>
    </xdr:from>
    <xdr:to>
      <xdr:col>6</xdr:col>
      <xdr:colOff>171450</xdr:colOff>
      <xdr:row>35</xdr:row>
      <xdr:rowOff>132080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1270000" y="603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142257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939800" y="5800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161925</xdr:rowOff>
    </xdr:from>
    <xdr:to>
      <xdr:col>24</xdr:col>
      <xdr:colOff>76200</xdr:colOff>
      <xdr:row>35</xdr:row>
      <xdr:rowOff>92075</xdr:rowOff>
    </xdr:to>
    <xdr:sp macro="" textlink="">
      <xdr:nvSpPr>
        <xdr:cNvPr id="81" name="楕円 80">
          <a:extLst>
            <a:ext uri="{FF2B5EF4-FFF2-40B4-BE49-F238E27FC236}">
              <a16:creationId xmlns:a16="http://schemas.microsoft.com/office/drawing/2014/main" id="{00000000-0008-0000-0400-000051000000}"/>
            </a:ext>
          </a:extLst>
        </xdr:cNvPr>
        <xdr:cNvSpPr/>
      </xdr:nvSpPr>
      <xdr:spPr>
        <a:xfrm>
          <a:off x="4775200" y="59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7002</xdr:rowOff>
    </xdr:from>
    <xdr:ext cx="762000" cy="259045"/>
    <xdr:sp macro="" textlink="">
      <xdr:nvSpPr>
        <xdr:cNvPr id="82" name="人件費該当値テキスト">
          <a:extLst>
            <a:ext uri="{FF2B5EF4-FFF2-40B4-BE49-F238E27FC236}">
              <a16:creationId xmlns:a16="http://schemas.microsoft.com/office/drawing/2014/main" id="{00000000-0008-0000-0400-000052000000}"/>
            </a:ext>
          </a:extLst>
        </xdr:cNvPr>
        <xdr:cNvSpPr txBox="1"/>
      </xdr:nvSpPr>
      <xdr:spPr>
        <a:xfrm>
          <a:off x="4914900" y="5836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116205</xdr:rowOff>
    </xdr:from>
    <xdr:to>
      <xdr:col>20</xdr:col>
      <xdr:colOff>38100</xdr:colOff>
      <xdr:row>35</xdr:row>
      <xdr:rowOff>46355</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3937000" y="594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56532</xdr:rowOff>
    </xdr:from>
    <xdr:ext cx="7366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3606800" y="57143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87630</xdr:rowOff>
    </xdr:from>
    <xdr:to>
      <xdr:col>15</xdr:col>
      <xdr:colOff>149225</xdr:colOff>
      <xdr:row>35</xdr:row>
      <xdr:rowOff>17780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048000" y="591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27957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2717800" y="5685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110490</xdr:rowOff>
    </xdr:from>
    <xdr:to>
      <xdr:col>11</xdr:col>
      <xdr:colOff>60325</xdr:colOff>
      <xdr:row>35</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2159000" y="593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50817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1828800" y="5708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47625</xdr:rowOff>
    </xdr:from>
    <xdr:to>
      <xdr:col>6</xdr:col>
      <xdr:colOff>171450</xdr:colOff>
      <xdr:row>35</xdr:row>
      <xdr:rowOff>149225</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1270000" y="6048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134002</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939800" y="6134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1" name="正方形/長方形 90">
          <a:extLst>
            <a:ext uri="{FF2B5EF4-FFF2-40B4-BE49-F238E27FC236}">
              <a16:creationId xmlns:a16="http://schemas.microsoft.com/office/drawing/2014/main" id="{00000000-0008-0000-0400-00005B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2" name="正方形/長方形 91">
          <a:extLst>
            <a:ext uri="{FF2B5EF4-FFF2-40B4-BE49-F238E27FC236}">
              <a16:creationId xmlns:a16="http://schemas.microsoft.com/office/drawing/2014/main" id="{00000000-0008-0000-0400-00005C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1" name="テキスト ボックス 100">
          <a:extLst>
            <a:ext uri="{FF2B5EF4-FFF2-40B4-BE49-F238E27FC236}">
              <a16:creationId xmlns:a16="http://schemas.microsoft.com/office/drawing/2014/main" id="{00000000-0008-0000-0400-000065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類似団体の平均を下回っているが、</a:t>
          </a:r>
          <a:r>
            <a:rPr lang="ja-JP" altLang="en-US" sz="1100" b="0" i="0" baseline="0">
              <a:solidFill>
                <a:schemeClr val="dk1"/>
              </a:solidFill>
              <a:effectLst/>
              <a:latin typeface="+mn-lt"/>
              <a:ea typeface="+mn-ea"/>
              <a:cs typeface="+mn-cs"/>
            </a:rPr>
            <a:t>物価高騰の影響で今後増加が見込まれる。</a:t>
          </a:r>
          <a:r>
            <a:rPr lang="ja-JP" altLang="ja-JP" sz="1100" b="0" i="0" baseline="0">
              <a:solidFill>
                <a:schemeClr val="dk1"/>
              </a:solidFill>
              <a:effectLst/>
              <a:latin typeface="+mn-lt"/>
              <a:ea typeface="+mn-ea"/>
              <a:cs typeface="+mn-cs"/>
            </a:rPr>
            <a:t>引き続き事業の見直しや事務事業の効率化により抑制に努めていく。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2" name="テキスト ボックス 101">
          <a:extLst>
            <a:ext uri="{FF2B5EF4-FFF2-40B4-BE49-F238E27FC236}">
              <a16:creationId xmlns:a16="http://schemas.microsoft.com/office/drawing/2014/main" id="{00000000-0008-0000-0400-000066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3" name="直線コネクタ 102">
          <a:extLst>
            <a:ext uri="{FF2B5EF4-FFF2-40B4-BE49-F238E27FC236}">
              <a16:creationId xmlns:a16="http://schemas.microsoft.com/office/drawing/2014/main" id="{00000000-0008-0000-0400-000067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10414</xdr:rowOff>
    </xdr:from>
    <xdr:to>
      <xdr:col>82</xdr:col>
      <xdr:colOff>107950</xdr:colOff>
      <xdr:row>19</xdr:row>
      <xdr:rowOff>88138</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39264"/>
          <a:ext cx="0" cy="1106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60215</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317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19</xdr:row>
      <xdr:rowOff>88138</xdr:rowOff>
    </xdr:from>
    <xdr:to>
      <xdr:col>82</xdr:col>
      <xdr:colOff>196850</xdr:colOff>
      <xdr:row>19</xdr:row>
      <xdr:rowOff>88138</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34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96791</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19827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10414</xdr:rowOff>
    </xdr:from>
    <xdr:to>
      <xdr:col>82</xdr:col>
      <xdr:colOff>196850</xdr:colOff>
      <xdr:row>13</xdr:row>
      <xdr:rowOff>10414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39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133858</xdr:rowOff>
    </xdr:from>
    <xdr:to>
      <xdr:col>82</xdr:col>
      <xdr:colOff>107950</xdr:colOff>
      <xdr:row>14</xdr:row>
      <xdr:rowOff>8128</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362708"/>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48277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48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76200</xdr:rowOff>
    </xdr:from>
    <xdr:to>
      <xdr:col>82</xdr:col>
      <xdr:colOff>158750</xdr:colOff>
      <xdr:row>15</xdr:row>
      <xdr:rowOff>6350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8128</xdr:rowOff>
    </xdr:from>
    <xdr:to>
      <xdr:col>78</xdr:col>
      <xdr:colOff>69850</xdr:colOff>
      <xdr:row>14</xdr:row>
      <xdr:rowOff>44704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4782800" y="240842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14</xdr:row>
      <xdr:rowOff>62484</xdr:rowOff>
    </xdr:from>
    <xdr:to>
      <xdr:col>78</xdr:col>
      <xdr:colOff>120650</xdr:colOff>
      <xdr:row>14</xdr:row>
      <xdr:rowOff>164084</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46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148861</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549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165862</xdr:rowOff>
    </xdr:from>
    <xdr:to>
      <xdr:col>73</xdr:col>
      <xdr:colOff>180975</xdr:colOff>
      <xdr:row>14</xdr:row>
      <xdr:rowOff>44704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39471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25908</xdr:rowOff>
    </xdr:from>
    <xdr:to>
      <xdr:col>74</xdr:col>
      <xdr:colOff>31750</xdr:colOff>
      <xdr:row>14</xdr:row>
      <xdr:rowOff>127508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42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112285</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512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165862</xdr:rowOff>
    </xdr:from>
    <xdr:to>
      <xdr:col>69</xdr:col>
      <xdr:colOff>92075</xdr:colOff>
      <xdr:row>14</xdr:row>
      <xdr:rowOff>35560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004800" y="239471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147066</xdr:rowOff>
    </xdr:from>
    <xdr:to>
      <xdr:col>69</xdr:col>
      <xdr:colOff>142875</xdr:colOff>
      <xdr:row>14</xdr:row>
      <xdr:rowOff>77216</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375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61993</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462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165354</xdr:rowOff>
    </xdr:from>
    <xdr:to>
      <xdr:col>65</xdr:col>
      <xdr:colOff>53975</xdr:colOff>
      <xdr:row>14</xdr:row>
      <xdr:rowOff>95504</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394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80281</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480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83058</xdr:rowOff>
    </xdr:from>
    <xdr:to>
      <xdr:col>82</xdr:col>
      <xdr:colOff>158750</xdr:colOff>
      <xdr:row>14</xdr:row>
      <xdr:rowOff>13208</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311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163085</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22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13</xdr:row>
      <xdr:rowOff>128778</xdr:rowOff>
    </xdr:from>
    <xdr:to>
      <xdr:col>78</xdr:col>
      <xdr:colOff>120650</xdr:colOff>
      <xdr:row>14</xdr:row>
      <xdr:rowOff>58928</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35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69105</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126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165354</xdr:rowOff>
    </xdr:from>
    <xdr:to>
      <xdr:col>74</xdr:col>
      <xdr:colOff>31750</xdr:colOff>
      <xdr:row>14</xdr:row>
      <xdr:rowOff>95504</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394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105681</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163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115062</xdr:rowOff>
    </xdr:from>
    <xdr:to>
      <xdr:col>69</xdr:col>
      <xdr:colOff>142875</xdr:colOff>
      <xdr:row>14</xdr:row>
      <xdr:rowOff>45212</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34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55389</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112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156210</xdr:rowOff>
    </xdr:from>
    <xdr:to>
      <xdr:col>65</xdr:col>
      <xdr:colOff>53975</xdr:colOff>
      <xdr:row>14</xdr:row>
      <xdr:rowOff>86360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38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96537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15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類似団体より低い水準が続いているが、</a:t>
          </a:r>
          <a:r>
            <a:rPr lang="ja-JP" altLang="en-US" sz="1100" b="0" i="0" baseline="0">
              <a:solidFill>
                <a:schemeClr val="dk1"/>
              </a:solidFill>
              <a:effectLst/>
              <a:latin typeface="+mn-lt"/>
              <a:ea typeface="+mn-ea"/>
              <a:cs typeface="+mn-cs"/>
            </a:rPr>
            <a:t>令和</a:t>
          </a:r>
          <a:r>
            <a:rPr lang="en-US" altLang="ja-JP" sz="1100" b="0" i="0" baseline="0">
              <a:solidFill>
                <a:schemeClr val="dk1"/>
              </a:solidFill>
              <a:effectLst/>
              <a:latin typeface="+mn-lt"/>
              <a:ea typeface="+mn-ea"/>
              <a:cs typeface="+mn-cs"/>
            </a:rPr>
            <a:t>6</a:t>
          </a:r>
          <a:r>
            <a:rPr lang="ja-JP" altLang="en-US" sz="1100" b="0" i="0" baseline="0">
              <a:solidFill>
                <a:schemeClr val="dk1"/>
              </a:solidFill>
              <a:effectLst/>
              <a:latin typeface="+mn-lt"/>
              <a:ea typeface="+mn-ea"/>
              <a:cs typeface="+mn-cs"/>
            </a:rPr>
            <a:t>年度は国の施策（交付金）により増加した。経常経費としては、</a:t>
          </a:r>
          <a:r>
            <a:rPr lang="ja-JP" altLang="ja-JP" sz="1100" b="0" i="0" baseline="0">
              <a:solidFill>
                <a:schemeClr val="dk1"/>
              </a:solidFill>
              <a:effectLst/>
              <a:latin typeface="+mn-lt"/>
              <a:ea typeface="+mn-ea"/>
              <a:cs typeface="+mn-cs"/>
            </a:rPr>
            <a:t>障害福祉サービス費等給付費</a:t>
          </a:r>
          <a:r>
            <a:rPr lang="ja-JP" altLang="en-US" sz="1100" b="0" i="0" baseline="0">
              <a:solidFill>
                <a:schemeClr val="dk1"/>
              </a:solidFill>
              <a:effectLst/>
              <a:latin typeface="+mn-lt"/>
              <a:ea typeface="+mn-ea"/>
              <a:cs typeface="+mn-cs"/>
            </a:rPr>
            <a:t>が</a:t>
          </a:r>
          <a:r>
            <a:rPr lang="ja-JP" altLang="ja-JP" sz="1100" b="0" i="0" baseline="0">
              <a:solidFill>
                <a:schemeClr val="dk1"/>
              </a:solidFill>
              <a:effectLst/>
              <a:latin typeface="+mn-lt"/>
              <a:ea typeface="+mn-ea"/>
              <a:cs typeface="+mn-cs"/>
            </a:rPr>
            <a:t>年々増加しており、今後も扶助費が増加していくことが想定される。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50800</xdr:rowOff>
    </xdr:from>
    <xdr:to>
      <xdr:col>24</xdr:col>
      <xdr:colOff>25400</xdr:colOff>
      <xdr:row>62</xdr:row>
      <xdr:rowOff>69850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37650"/>
          <a:ext cx="0" cy="1562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41927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7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69850</xdr:rowOff>
    </xdr:from>
    <xdr:to>
      <xdr:col>24</xdr:col>
      <xdr:colOff>114300</xdr:colOff>
      <xdr:row>62</xdr:row>
      <xdr:rowOff>69850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9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88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50800</xdr:rowOff>
    </xdr:from>
    <xdr:to>
      <xdr:col>24</xdr:col>
      <xdr:colOff>114300</xdr:colOff>
      <xdr:row>53</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37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146050</xdr:rowOff>
    </xdr:from>
    <xdr:to>
      <xdr:col>24</xdr:col>
      <xdr:colOff>25400</xdr:colOff>
      <xdr:row>55</xdr:row>
      <xdr:rowOff>88900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40435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29227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630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57150</xdr:rowOff>
    </xdr:from>
    <xdr:to>
      <xdr:col>24</xdr:col>
      <xdr:colOff>76200</xdr:colOff>
      <xdr:row>56</xdr:row>
      <xdr:rowOff>158750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54</xdr:row>
      <xdr:rowOff>146050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3098800" y="9385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54</xdr:row>
      <xdr:rowOff>127000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385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55</xdr:row>
      <xdr:rowOff>31750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1320800" y="93853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57150</xdr:rowOff>
    </xdr:from>
    <xdr:to>
      <xdr:col>6</xdr:col>
      <xdr:colOff>171450</xdr:colOff>
      <xdr:row>56</xdr:row>
      <xdr:rowOff>158750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143527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38100</xdr:rowOff>
    </xdr:from>
    <xdr:to>
      <xdr:col>24</xdr:col>
      <xdr:colOff>76200</xdr:colOff>
      <xdr:row>55</xdr:row>
      <xdr:rowOff>139700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54627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95250</xdr:rowOff>
    </xdr:from>
    <xdr:to>
      <xdr:col>20</xdr:col>
      <xdr:colOff>38100</xdr:colOff>
      <xdr:row>55</xdr:row>
      <xdr:rowOff>25400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35577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2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76200</xdr:rowOff>
    </xdr:from>
    <xdr:to>
      <xdr:col>15</xdr:col>
      <xdr:colOff>149225</xdr:colOff>
      <xdr:row>55</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16527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en-US" sz="1100" b="0" i="0" baseline="0">
              <a:solidFill>
                <a:schemeClr val="dk1"/>
              </a:solidFill>
              <a:effectLst/>
              <a:latin typeface="+mn-lt"/>
              <a:ea typeface="+mn-ea"/>
              <a:cs typeface="+mn-cs"/>
            </a:rPr>
            <a:t>昨年度は公営企業会計への繰出金が減少し</a:t>
          </a:r>
          <a:r>
            <a:rPr lang="ja-JP" altLang="ja-JP" sz="1100" b="0" i="0" baseline="0">
              <a:solidFill>
                <a:schemeClr val="dk1"/>
              </a:solidFill>
              <a:effectLst/>
              <a:latin typeface="+mn-lt"/>
              <a:ea typeface="+mn-ea"/>
              <a:cs typeface="+mn-cs"/>
            </a:rPr>
            <a:t>類似団体平均</a:t>
          </a:r>
          <a:r>
            <a:rPr lang="ja-JP" altLang="en-US" sz="1100" b="0" i="0" baseline="0">
              <a:solidFill>
                <a:schemeClr val="dk1"/>
              </a:solidFill>
              <a:effectLst/>
              <a:latin typeface="+mn-lt"/>
              <a:ea typeface="+mn-ea"/>
              <a:cs typeface="+mn-cs"/>
            </a:rPr>
            <a:t>を下回って</a:t>
          </a:r>
          <a:r>
            <a:rPr lang="ja-JP" altLang="ja-JP" sz="1100" b="0" i="0" baseline="0">
              <a:solidFill>
                <a:schemeClr val="dk1"/>
              </a:solidFill>
              <a:effectLst/>
              <a:latin typeface="+mn-lt"/>
              <a:ea typeface="+mn-ea"/>
              <a:cs typeface="+mn-cs"/>
            </a:rPr>
            <a:t>おり、今後も、水道事業、下水道事業の経費を節減するとともに、独立採算の原則に立ち返った料金の値上げによる健全化、国民健康保険事業会計においても国民健康保険税の適正化を図ることなどにより、税収を主な財源とする普通会計の負担額を減らしていくよう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7" name="その他グラフ枠">
          <a:extLst>
            <a:ext uri="{FF2B5EF4-FFF2-40B4-BE49-F238E27FC236}">
              <a16:creationId xmlns:a16="http://schemas.microsoft.com/office/drawing/2014/main" id="{00000000-0008-0000-0400-0000ED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127000</xdr:rowOff>
    </xdr:from>
    <xdr:to>
      <xdr:col>82</xdr:col>
      <xdr:colOff>107950</xdr:colOff>
      <xdr:row>62</xdr:row>
      <xdr:rowOff>50800</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flipV="1">
          <a:off x="16510000" y="90424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62</xdr:row>
      <xdr:rowOff>22877</xdr:rowOff>
    </xdr:from>
    <xdr:ext cx="762000" cy="259045"/>
    <xdr:sp macro="" textlink="">
      <xdr:nvSpPr>
        <xdr:cNvPr id="239" name="その他最小値テキスト">
          <a:extLst>
            <a:ext uri="{FF2B5EF4-FFF2-40B4-BE49-F238E27FC236}">
              <a16:creationId xmlns:a16="http://schemas.microsoft.com/office/drawing/2014/main" id="{00000000-0008-0000-0400-0000EF000000}"/>
            </a:ext>
          </a:extLst>
        </xdr:cNvPr>
        <xdr:cNvSpPr txBox="1"/>
      </xdr:nvSpPr>
      <xdr:spPr>
        <a:xfrm>
          <a:off x="16598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50800</xdr:rowOff>
    </xdr:from>
    <xdr:to>
      <xdr:col>82</xdr:col>
      <xdr:colOff>196850</xdr:colOff>
      <xdr:row>62</xdr:row>
      <xdr:rowOff>50800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41927</xdr:rowOff>
    </xdr:from>
    <xdr:ext cx="762000" cy="259045"/>
    <xdr:sp macro="" textlink="">
      <xdr:nvSpPr>
        <xdr:cNvPr id="241" name="その他最大値テキスト">
          <a:extLst>
            <a:ext uri="{FF2B5EF4-FFF2-40B4-BE49-F238E27FC236}">
              <a16:creationId xmlns:a16="http://schemas.microsoft.com/office/drawing/2014/main" id="{00000000-0008-0000-0400-0000F1000000}"/>
            </a:ext>
          </a:extLst>
        </xdr:cNvPr>
        <xdr:cNvSpPr txBox="1"/>
      </xdr:nvSpPr>
      <xdr:spPr>
        <a:xfrm>
          <a:off x="16598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127000</xdr:rowOff>
    </xdr:from>
    <xdr:to>
      <xdr:col>82</xdr:col>
      <xdr:colOff>196850</xdr:colOff>
      <xdr:row>52</xdr:row>
      <xdr:rowOff>127000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6421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107950</xdr:rowOff>
    </xdr:from>
    <xdr:to>
      <xdr:col>82</xdr:col>
      <xdr:colOff>107950</xdr:colOff>
      <xdr:row>58</xdr:row>
      <xdr:rowOff>88900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flipV="1">
          <a:off x="15671800" y="9537700"/>
          <a:ext cx="838200" cy="495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48277</xdr:rowOff>
    </xdr:from>
    <xdr:ext cx="762000" cy="259045"/>
    <xdr:sp macro="" textlink="">
      <xdr:nvSpPr>
        <xdr:cNvPr id="244" name="その他平均値テキスト">
          <a:extLst>
            <a:ext uri="{FF2B5EF4-FFF2-40B4-BE49-F238E27FC236}">
              <a16:creationId xmlns:a16="http://schemas.microsoft.com/office/drawing/2014/main" id="{00000000-0008-0000-0400-0000F4000000}"/>
            </a:ext>
          </a:extLst>
        </xdr:cNvPr>
        <xdr:cNvSpPr txBox="1"/>
      </xdr:nvSpPr>
      <xdr:spPr>
        <a:xfrm>
          <a:off x="16598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6459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88900</xdr:rowOff>
    </xdr:from>
    <xdr:to>
      <xdr:col>78</xdr:col>
      <xdr:colOff>69850</xdr:colOff>
      <xdr:row>59</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4782800" y="10033000"/>
          <a:ext cx="8890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107950</xdr:rowOff>
    </xdr:from>
    <xdr:to>
      <xdr:col>78</xdr:col>
      <xdr:colOff>120650</xdr:colOff>
      <xdr:row>58</xdr:row>
      <xdr:rowOff>38100</xdr:rowOff>
    </xdr:to>
    <xdr:sp macro="" textlink="">
      <xdr:nvSpPr>
        <xdr:cNvPr id="247" name="フローチャート: 判断 246">
          <a:extLst>
            <a:ext uri="{FF2B5EF4-FFF2-40B4-BE49-F238E27FC236}">
              <a16:creationId xmlns:a16="http://schemas.microsoft.com/office/drawing/2014/main" id="{00000000-0008-0000-0400-0000F7000000}"/>
            </a:ext>
          </a:extLst>
        </xdr:cNvPr>
        <xdr:cNvSpPr/>
      </xdr:nvSpPr>
      <xdr:spPr>
        <a:xfrm>
          <a:off x="15621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48277</xdr:rowOff>
    </xdr:from>
    <xdr:ext cx="736600" cy="259045"/>
    <xdr:sp macro="" textlink="">
      <xdr:nvSpPr>
        <xdr:cNvPr id="248" name="テキスト ボックス 247">
          <a:extLst>
            <a:ext uri="{FF2B5EF4-FFF2-40B4-BE49-F238E27FC236}">
              <a16:creationId xmlns:a16="http://schemas.microsoft.com/office/drawing/2014/main" id="{00000000-0008-0000-0400-0000F8000000}"/>
            </a:ext>
          </a:extLst>
        </xdr:cNvPr>
        <xdr:cNvSpPr txBox="1"/>
      </xdr:nvSpPr>
      <xdr:spPr>
        <a:xfrm>
          <a:off x="15290800" y="9649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127000</xdr:rowOff>
    </xdr:from>
    <xdr:to>
      <xdr:col>73</xdr:col>
      <xdr:colOff>180975</xdr:colOff>
      <xdr:row>59</xdr:row>
      <xdr:rowOff>44450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3893800" y="100711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63500</xdr:rowOff>
    </xdr:from>
    <xdr:to>
      <xdr:col>74</xdr:col>
      <xdr:colOff>31750</xdr:colOff>
      <xdr:row>58</xdr:row>
      <xdr:rowOff>165100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4732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3827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4401800" y="977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127000</xdr:rowOff>
    </xdr:from>
    <xdr:to>
      <xdr:col>69</xdr:col>
      <xdr:colOff>92075</xdr:colOff>
      <xdr:row>59</xdr:row>
      <xdr:rowOff>69850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004800" y="100711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25400</xdr:rowOff>
    </xdr:from>
    <xdr:to>
      <xdr:col>69</xdr:col>
      <xdr:colOff>142875</xdr:colOff>
      <xdr:row>58</xdr:row>
      <xdr:rowOff>127000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3843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137177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3512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57150</xdr:rowOff>
    </xdr:from>
    <xdr:to>
      <xdr:col>82</xdr:col>
      <xdr:colOff>158750</xdr:colOff>
      <xdr:row>55</xdr:row>
      <xdr:rowOff>158750</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6459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73677</xdr:rowOff>
    </xdr:from>
    <xdr:ext cx="762000" cy="259045"/>
    <xdr:sp macro="" textlink="">
      <xdr:nvSpPr>
        <xdr:cNvPr id="263" name="その他該当値テキスト">
          <a:extLst>
            <a:ext uri="{FF2B5EF4-FFF2-40B4-BE49-F238E27FC236}">
              <a16:creationId xmlns:a16="http://schemas.microsoft.com/office/drawing/2014/main" id="{00000000-0008-0000-0400-000007010000}"/>
            </a:ext>
          </a:extLst>
        </xdr:cNvPr>
        <xdr:cNvSpPr txBox="1"/>
      </xdr:nvSpPr>
      <xdr:spPr>
        <a:xfrm>
          <a:off x="16598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38100</xdr:rowOff>
    </xdr:from>
    <xdr:to>
      <xdr:col>78</xdr:col>
      <xdr:colOff>120650</xdr:colOff>
      <xdr:row>58</xdr:row>
      <xdr:rowOff>139700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5621000" y="998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124477</xdr:rowOff>
    </xdr:from>
    <xdr:ext cx="7366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5290800" y="1006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165100</xdr:rowOff>
    </xdr:from>
    <xdr:to>
      <xdr:col>74</xdr:col>
      <xdr:colOff>31750</xdr:colOff>
      <xdr:row>59</xdr:row>
      <xdr:rowOff>95250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4732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80027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401800" y="10195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76200</xdr:rowOff>
    </xdr:from>
    <xdr:to>
      <xdr:col>69</xdr:col>
      <xdr:colOff>142875</xdr:colOff>
      <xdr:row>59</xdr:row>
      <xdr:rowOff>6350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3843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162577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35128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19050</xdr:rowOff>
    </xdr:from>
    <xdr:to>
      <xdr:col>65</xdr:col>
      <xdr:colOff>53975</xdr:colOff>
      <xdr:row>59</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29540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105427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623800" y="1022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類似団体内では低い水準が続いているが、</a:t>
          </a:r>
          <a:r>
            <a:rPr lang="ja-JP" altLang="en-US" sz="1100" b="0" i="0" baseline="0">
              <a:solidFill>
                <a:schemeClr val="dk1"/>
              </a:solidFill>
              <a:effectLst/>
              <a:latin typeface="+mn-lt"/>
              <a:ea typeface="+mn-ea"/>
              <a:cs typeface="+mn-cs"/>
            </a:rPr>
            <a:t>令和</a:t>
          </a:r>
          <a:r>
            <a:rPr lang="en-US" altLang="ja-JP" sz="1100" b="0" i="0" baseline="0">
              <a:solidFill>
                <a:schemeClr val="dk1"/>
              </a:solidFill>
              <a:effectLst/>
              <a:latin typeface="+mn-lt"/>
              <a:ea typeface="+mn-ea"/>
              <a:cs typeface="+mn-cs"/>
            </a:rPr>
            <a:t>6</a:t>
          </a:r>
          <a:r>
            <a:rPr lang="ja-JP" altLang="en-US" sz="1100" b="0" i="0" baseline="0">
              <a:solidFill>
                <a:schemeClr val="dk1"/>
              </a:solidFill>
              <a:effectLst/>
              <a:latin typeface="+mn-lt"/>
              <a:ea typeface="+mn-ea"/>
              <a:cs typeface="+mn-cs"/>
            </a:rPr>
            <a:t>年度は国の施策（交付金）により増加した。今後は一部事務組合への負担金（人件費見合い）の増加が見込まれるなど、</a:t>
          </a:r>
          <a:r>
            <a:rPr lang="ja-JP" altLang="ja-JP" sz="1100" b="0" i="0" baseline="0">
              <a:solidFill>
                <a:schemeClr val="dk1"/>
              </a:solidFill>
              <a:effectLst/>
              <a:latin typeface="+mn-lt"/>
              <a:ea typeface="+mn-ea"/>
              <a:cs typeface="+mn-cs"/>
            </a:rPr>
            <a:t>安定的な財政運営を行うためにも、補助金等の</a:t>
          </a:r>
          <a:r>
            <a:rPr lang="ja-JP" altLang="en-US" sz="1100" b="0" i="0" baseline="0">
              <a:solidFill>
                <a:schemeClr val="dk1"/>
              </a:solidFill>
              <a:effectLst/>
              <a:latin typeface="+mn-lt"/>
              <a:ea typeface="+mn-ea"/>
              <a:cs typeface="+mn-cs"/>
            </a:rPr>
            <a:t>見直しなど</a:t>
          </a:r>
          <a:r>
            <a:rPr lang="ja-JP" altLang="ja-JP" sz="1100" b="0" i="0" baseline="0">
              <a:solidFill>
                <a:schemeClr val="dk1"/>
              </a:solidFill>
              <a:effectLst/>
              <a:latin typeface="+mn-lt"/>
              <a:ea typeface="+mn-ea"/>
              <a:cs typeface="+mn-cs"/>
            </a:rPr>
            <a:t>適切な管理を行う必要がある。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294" name="補助費等グラフ枠">
          <a:extLst>
            <a:ext uri="{FF2B5EF4-FFF2-40B4-BE49-F238E27FC236}">
              <a16:creationId xmlns:a16="http://schemas.microsoft.com/office/drawing/2014/main" id="{00000000-0008-0000-0400-000026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81280</xdr:rowOff>
    </xdr:from>
    <xdr:to>
      <xdr:col>82</xdr:col>
      <xdr:colOff>107950</xdr:colOff>
      <xdr:row>41</xdr:row>
      <xdr:rowOff>6985</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flipV="1">
          <a:off x="16510000" y="5910580"/>
          <a:ext cx="0" cy="112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150512</xdr:rowOff>
    </xdr:from>
    <xdr:ext cx="762000" cy="259045"/>
    <xdr:sp macro="" textlink="">
      <xdr:nvSpPr>
        <xdr:cNvPr id="296" name="補助費等最小値テキスト">
          <a:extLst>
            <a:ext uri="{FF2B5EF4-FFF2-40B4-BE49-F238E27FC236}">
              <a16:creationId xmlns:a16="http://schemas.microsoft.com/office/drawing/2014/main" id="{00000000-0008-0000-0400-000028010000}"/>
            </a:ext>
          </a:extLst>
        </xdr:cNvPr>
        <xdr:cNvSpPr txBox="1"/>
      </xdr:nvSpPr>
      <xdr:spPr>
        <a:xfrm>
          <a:off x="16598900" y="7008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xdr:rowOff>
    </xdr:from>
    <xdr:to>
      <xdr:col>82</xdr:col>
      <xdr:colOff>196850</xdr:colOff>
      <xdr:row>41</xdr:row>
      <xdr:rowOff>6985</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6421100" y="7036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167657</xdr:rowOff>
    </xdr:from>
    <xdr:ext cx="762000" cy="259045"/>
    <xdr:sp macro="" textlink="">
      <xdr:nvSpPr>
        <xdr:cNvPr id="298" name="補助費等最大値テキスト">
          <a:extLst>
            <a:ext uri="{FF2B5EF4-FFF2-40B4-BE49-F238E27FC236}">
              <a16:creationId xmlns:a16="http://schemas.microsoft.com/office/drawing/2014/main" id="{00000000-0008-0000-0400-00002A010000}"/>
            </a:ext>
          </a:extLst>
        </xdr:cNvPr>
        <xdr:cNvSpPr txBox="1"/>
      </xdr:nvSpPr>
      <xdr:spPr>
        <a:xfrm>
          <a:off x="16598900" y="5654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81280</xdr:rowOff>
    </xdr:from>
    <xdr:to>
      <xdr:col>82</xdr:col>
      <xdr:colOff>196850</xdr:colOff>
      <xdr:row>34</xdr:row>
      <xdr:rowOff>81280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6421100" y="591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104140</xdr:rowOff>
    </xdr:from>
    <xdr:to>
      <xdr:col>82</xdr:col>
      <xdr:colOff>107950</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5671800" y="5933440"/>
          <a:ext cx="838200" cy="251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88282</xdr:rowOff>
    </xdr:from>
    <xdr:ext cx="762000" cy="259045"/>
    <xdr:sp macro="" textlink="">
      <xdr:nvSpPr>
        <xdr:cNvPr id="301" name="補助費等平均値テキスト">
          <a:extLst>
            <a:ext uri="{FF2B5EF4-FFF2-40B4-BE49-F238E27FC236}">
              <a16:creationId xmlns:a16="http://schemas.microsoft.com/office/drawing/2014/main" id="{00000000-0008-0000-0400-00002D010000}"/>
            </a:ext>
          </a:extLst>
        </xdr:cNvPr>
        <xdr:cNvSpPr txBox="1"/>
      </xdr:nvSpPr>
      <xdr:spPr>
        <a:xfrm>
          <a:off x="16598900" y="6260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116205</xdr:rowOff>
    </xdr:from>
    <xdr:to>
      <xdr:col>82</xdr:col>
      <xdr:colOff>158750</xdr:colOff>
      <xdr:row>37</xdr:row>
      <xdr:rowOff>46355</xdr:rowOff>
    </xdr:to>
    <xdr:sp macro="" textlink="">
      <xdr:nvSpPr>
        <xdr:cNvPr id="302" name="フローチャート: 判断 301">
          <a:extLst>
            <a:ext uri="{FF2B5EF4-FFF2-40B4-BE49-F238E27FC236}">
              <a16:creationId xmlns:a16="http://schemas.microsoft.com/office/drawing/2014/main" id="{00000000-0008-0000-0400-00002E010000}"/>
            </a:ext>
          </a:extLst>
        </xdr:cNvPr>
        <xdr:cNvSpPr/>
      </xdr:nvSpPr>
      <xdr:spPr>
        <a:xfrm>
          <a:off x="16459200" y="6288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33</xdr:row>
      <xdr:rowOff>121285</xdr:rowOff>
    </xdr:from>
    <xdr:to>
      <xdr:col>78</xdr:col>
      <xdr:colOff>69850</xdr:colOff>
      <xdr:row>34</xdr:row>
      <xdr:rowOff>104140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4782800" y="5779135"/>
          <a:ext cx="889000" cy="154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7620</xdr:rowOff>
    </xdr:from>
    <xdr:to>
      <xdr:col>78</xdr:col>
      <xdr:colOff>120650</xdr:colOff>
      <xdr:row>36</xdr:row>
      <xdr:rowOff>109220</xdr:rowOff>
    </xdr:to>
    <xdr:sp macro="" textlink="">
      <xdr:nvSpPr>
        <xdr:cNvPr id="304" name="フローチャート: 判断 303">
          <a:extLst>
            <a:ext uri="{FF2B5EF4-FFF2-40B4-BE49-F238E27FC236}">
              <a16:creationId xmlns:a16="http://schemas.microsoft.com/office/drawing/2014/main" id="{00000000-0008-0000-0400-000030010000}"/>
            </a:ext>
          </a:extLst>
        </xdr:cNvPr>
        <xdr:cNvSpPr/>
      </xdr:nvSpPr>
      <xdr:spPr>
        <a:xfrm>
          <a:off x="15621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93997</xdr:rowOff>
    </xdr:from>
    <xdr:ext cx="736600" cy="259045"/>
    <xdr:sp macro="" textlink="">
      <xdr:nvSpPr>
        <xdr:cNvPr id="305" name="テキスト ボックス 304">
          <a:extLst>
            <a:ext uri="{FF2B5EF4-FFF2-40B4-BE49-F238E27FC236}">
              <a16:creationId xmlns:a16="http://schemas.microsoft.com/office/drawing/2014/main" id="{00000000-0008-0000-0400-000031010000}"/>
            </a:ext>
          </a:extLst>
        </xdr:cNvPr>
        <xdr:cNvSpPr txBox="1"/>
      </xdr:nvSpPr>
      <xdr:spPr>
        <a:xfrm>
          <a:off x="15290800" y="6266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33</xdr:row>
      <xdr:rowOff>86995</xdr:rowOff>
    </xdr:from>
    <xdr:to>
      <xdr:col>73</xdr:col>
      <xdr:colOff>180975</xdr:colOff>
      <xdr:row>33</xdr:row>
      <xdr:rowOff>121285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3893800" y="574484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33</xdr:row>
      <xdr:rowOff>86995</xdr:rowOff>
    </xdr:from>
    <xdr:to>
      <xdr:col>69</xdr:col>
      <xdr:colOff>92075</xdr:colOff>
      <xdr:row>33</xdr:row>
      <xdr:rowOff>155575</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3004800" y="574484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70485</xdr:rowOff>
    </xdr:from>
    <xdr:to>
      <xdr:col>69</xdr:col>
      <xdr:colOff>142875</xdr:colOff>
      <xdr:row>36</xdr:row>
      <xdr:rowOff>635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3843000" y="6071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156862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3512800" y="615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99060</xdr:rowOff>
    </xdr:from>
    <xdr:to>
      <xdr:col>65</xdr:col>
      <xdr:colOff>53975</xdr:colOff>
      <xdr:row>36</xdr:row>
      <xdr:rowOff>29210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2954000" y="6099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13987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2623800" y="6186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133350</xdr:rowOff>
    </xdr:from>
    <xdr:to>
      <xdr:col>82</xdr:col>
      <xdr:colOff>158750</xdr:colOff>
      <xdr:row>36</xdr:row>
      <xdr:rowOff>63500</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64592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149877</xdr:rowOff>
    </xdr:from>
    <xdr:ext cx="762000" cy="259045"/>
    <xdr:sp macro="" textlink="">
      <xdr:nvSpPr>
        <xdr:cNvPr id="320" name="補助費等該当値テキスト">
          <a:extLst>
            <a:ext uri="{FF2B5EF4-FFF2-40B4-BE49-F238E27FC236}">
              <a16:creationId xmlns:a16="http://schemas.microsoft.com/office/drawing/2014/main" id="{00000000-0008-0000-0400-000040010000}"/>
            </a:ext>
          </a:extLst>
        </xdr:cNvPr>
        <xdr:cNvSpPr txBox="1"/>
      </xdr:nvSpPr>
      <xdr:spPr>
        <a:xfrm>
          <a:off x="165989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53340</xdr:rowOff>
    </xdr:from>
    <xdr:to>
      <xdr:col>78</xdr:col>
      <xdr:colOff>120650</xdr:colOff>
      <xdr:row>34</xdr:row>
      <xdr:rowOff>154940</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5621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165117</xdr:rowOff>
    </xdr:from>
    <xdr:ext cx="7366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290800" y="56515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70485</xdr:rowOff>
    </xdr:from>
    <xdr:to>
      <xdr:col>74</xdr:col>
      <xdr:colOff>31750</xdr:colOff>
      <xdr:row>34</xdr:row>
      <xdr:rowOff>635</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4732000" y="5728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10812</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401800" y="5497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36195</xdr:rowOff>
    </xdr:from>
    <xdr:to>
      <xdr:col>69</xdr:col>
      <xdr:colOff>142875</xdr:colOff>
      <xdr:row>33</xdr:row>
      <xdr:rowOff>137795</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3843000" y="5694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31</xdr:row>
      <xdr:rowOff>147972</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512800" y="54629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33</xdr:row>
      <xdr:rowOff>104775</xdr:rowOff>
    </xdr:from>
    <xdr:to>
      <xdr:col>65</xdr:col>
      <xdr:colOff>53975</xdr:colOff>
      <xdr:row>34</xdr:row>
      <xdr:rowOff>34925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2954000" y="5762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45102</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623800" y="5531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大規模事業の影響により</a:t>
          </a:r>
          <a:r>
            <a:rPr lang="ja-JP" altLang="en-US" sz="1100" b="0" i="0" baseline="0">
              <a:solidFill>
                <a:schemeClr val="dk1"/>
              </a:solidFill>
              <a:effectLst/>
              <a:latin typeface="+mn-lt"/>
              <a:ea typeface="+mn-ea"/>
              <a:cs typeface="+mn-cs"/>
            </a:rPr>
            <a:t>起債残高が増加しており、今後公債費</a:t>
          </a:r>
          <a:r>
            <a:rPr lang="ja-JP" altLang="ja-JP" sz="1100" b="0" i="0" baseline="0">
              <a:solidFill>
                <a:schemeClr val="dk1"/>
              </a:solidFill>
              <a:effectLst/>
              <a:latin typeface="+mn-lt"/>
              <a:ea typeface="+mn-ea"/>
              <a:cs typeface="+mn-cs"/>
            </a:rPr>
            <a:t>が膨らむことが予想される。そのため</a:t>
          </a:r>
          <a:r>
            <a:rPr lang="ja-JP" altLang="en-US" sz="1100" b="0" i="0" baseline="0">
              <a:solidFill>
                <a:schemeClr val="dk1"/>
              </a:solidFill>
              <a:effectLst/>
              <a:latin typeface="+mn-lt"/>
              <a:ea typeface="+mn-ea"/>
              <a:cs typeface="+mn-cs"/>
            </a:rPr>
            <a:t>新発債</a:t>
          </a:r>
          <a:r>
            <a:rPr lang="ja-JP" altLang="ja-JP" sz="1100" b="0" i="0" baseline="0">
              <a:solidFill>
                <a:schemeClr val="dk1"/>
              </a:solidFill>
              <a:effectLst/>
              <a:latin typeface="+mn-lt"/>
              <a:ea typeface="+mn-ea"/>
              <a:cs typeface="+mn-cs"/>
            </a:rPr>
            <a:t>の抑制及び繰上償還の実施に</a:t>
          </a:r>
          <a:r>
            <a:rPr lang="ja-JP" altLang="en-US" sz="1100" b="0" i="0" baseline="0">
              <a:solidFill>
                <a:schemeClr val="dk1"/>
              </a:solidFill>
              <a:effectLst/>
              <a:latin typeface="+mn-lt"/>
              <a:ea typeface="+mn-ea"/>
              <a:cs typeface="+mn-cs"/>
            </a:rPr>
            <a:t>より将来負担の軽減に</a:t>
          </a:r>
          <a:r>
            <a:rPr lang="ja-JP" altLang="ja-JP" sz="1100" b="0" i="0" baseline="0">
              <a:solidFill>
                <a:schemeClr val="dk1"/>
              </a:solidFill>
              <a:effectLst/>
              <a:latin typeface="+mn-lt"/>
              <a:ea typeface="+mn-ea"/>
              <a:cs typeface="+mn-cs"/>
            </a:rPr>
            <a:t>努める。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2" name="公債費グラフ枠">
          <a:extLst>
            <a:ext uri="{FF2B5EF4-FFF2-40B4-BE49-F238E27FC236}">
              <a16:creationId xmlns:a16="http://schemas.microsoft.com/office/drawing/2014/main" id="{00000000-0008-0000-0400-000060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49276</xdr:rowOff>
    </xdr:from>
    <xdr:to>
      <xdr:col>24</xdr:col>
      <xdr:colOff>25400</xdr:colOff>
      <xdr:row>79</xdr:row>
      <xdr:rowOff>161289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flipV="1">
          <a:off x="4826000" y="12736576"/>
          <a:ext cx="0" cy="9692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133366</xdr:rowOff>
    </xdr:from>
    <xdr:ext cx="762000" cy="259045"/>
    <xdr:sp macro="" textlink="">
      <xdr:nvSpPr>
        <xdr:cNvPr id="354" name="公債費最小値テキスト">
          <a:extLst>
            <a:ext uri="{FF2B5EF4-FFF2-40B4-BE49-F238E27FC236}">
              <a16:creationId xmlns:a16="http://schemas.microsoft.com/office/drawing/2014/main" id="{00000000-0008-0000-0400-000062010000}"/>
            </a:ext>
          </a:extLst>
        </xdr:cNvPr>
        <xdr:cNvSpPr txBox="1"/>
      </xdr:nvSpPr>
      <xdr:spPr>
        <a:xfrm>
          <a:off x="4914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161289</xdr:rowOff>
    </xdr:from>
    <xdr:to>
      <xdr:col>24</xdr:col>
      <xdr:colOff>114300</xdr:colOff>
      <xdr:row>79</xdr:row>
      <xdr:rowOff>161289</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135653</xdr:rowOff>
    </xdr:from>
    <xdr:ext cx="762000" cy="259045"/>
    <xdr:sp macro="" textlink="">
      <xdr:nvSpPr>
        <xdr:cNvPr id="356" name="公債費最大値テキスト">
          <a:extLst>
            <a:ext uri="{FF2B5EF4-FFF2-40B4-BE49-F238E27FC236}">
              <a16:creationId xmlns:a16="http://schemas.microsoft.com/office/drawing/2014/main" id="{00000000-0008-0000-0400-000064010000}"/>
            </a:ext>
          </a:extLst>
        </xdr:cNvPr>
        <xdr:cNvSpPr txBox="1"/>
      </xdr:nvSpPr>
      <xdr:spPr>
        <a:xfrm>
          <a:off x="4914900" y="1248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49276</xdr:rowOff>
    </xdr:from>
    <xdr:to>
      <xdr:col>24</xdr:col>
      <xdr:colOff>114300</xdr:colOff>
      <xdr:row>74</xdr:row>
      <xdr:rowOff>49276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4737100" y="1273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35561</xdr:rowOff>
    </xdr:from>
    <xdr:to>
      <xdr:col>24</xdr:col>
      <xdr:colOff>25400</xdr:colOff>
      <xdr:row>78</xdr:row>
      <xdr:rowOff>53848</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flipV="1">
          <a:off x="3987800" y="13408661"/>
          <a:ext cx="8382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59" name="公債費平均値テキスト">
          <a:extLst>
            <a:ext uri="{FF2B5EF4-FFF2-40B4-BE49-F238E27FC236}">
              <a16:creationId xmlns:a16="http://schemas.microsoft.com/office/drawing/2014/main" id="{00000000-0008-0000-0400-000067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53848</xdr:rowOff>
    </xdr:from>
    <xdr:to>
      <xdr:col>19</xdr:col>
      <xdr:colOff>187325</xdr:colOff>
      <xdr:row>78</xdr:row>
      <xdr:rowOff>58420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3098800" y="134269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19050</xdr:rowOff>
    </xdr:from>
    <xdr:to>
      <xdr:col>20</xdr:col>
      <xdr:colOff>38100</xdr:colOff>
      <xdr:row>77</xdr:row>
      <xdr:rowOff>120650</xdr:rowOff>
    </xdr:to>
    <xdr:sp macro="" textlink="">
      <xdr:nvSpPr>
        <xdr:cNvPr id="362" name="フローチャート: 判断 361">
          <a:extLst>
            <a:ext uri="{FF2B5EF4-FFF2-40B4-BE49-F238E27FC236}">
              <a16:creationId xmlns:a16="http://schemas.microsoft.com/office/drawing/2014/main" id="{00000000-0008-0000-0400-00006A010000}"/>
            </a:ext>
          </a:extLst>
        </xdr:cNvPr>
        <xdr:cNvSpPr/>
      </xdr:nvSpPr>
      <xdr:spPr>
        <a:xfrm>
          <a:off x="3937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130827</xdr:rowOff>
    </xdr:from>
    <xdr:ext cx="7366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3606800" y="1298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58420</xdr:rowOff>
    </xdr:from>
    <xdr:to>
      <xdr:col>15</xdr:col>
      <xdr:colOff>98425</xdr:colOff>
      <xdr:row>78</xdr:row>
      <xdr:rowOff>94996</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2209800" y="1343152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23622</xdr:rowOff>
    </xdr:from>
    <xdr:to>
      <xdr:col>15</xdr:col>
      <xdr:colOff>149225</xdr:colOff>
      <xdr:row>77</xdr:row>
      <xdr:rowOff>125222</xdr:rowOff>
    </xdr:to>
    <xdr:sp macro="" textlink="">
      <xdr:nvSpPr>
        <xdr:cNvPr id="365" name="フローチャート: 判断 364">
          <a:extLst>
            <a:ext uri="{FF2B5EF4-FFF2-40B4-BE49-F238E27FC236}">
              <a16:creationId xmlns:a16="http://schemas.microsoft.com/office/drawing/2014/main" id="{00000000-0008-0000-0400-00006D010000}"/>
            </a:ext>
          </a:extLst>
        </xdr:cNvPr>
        <xdr:cNvSpPr/>
      </xdr:nvSpPr>
      <xdr:spPr>
        <a:xfrm>
          <a:off x="3048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135399</xdr:rowOff>
    </xdr:from>
    <xdr:ext cx="762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717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161289</xdr:rowOff>
    </xdr:from>
    <xdr:to>
      <xdr:col>11</xdr:col>
      <xdr:colOff>9525</xdr:colOff>
      <xdr:row>78</xdr:row>
      <xdr:rowOff>94996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1320800" y="13362939"/>
          <a:ext cx="889000" cy="105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5335</xdr:rowOff>
    </xdr:from>
    <xdr:to>
      <xdr:col>11</xdr:col>
      <xdr:colOff>60325</xdr:colOff>
      <xdr:row>77</xdr:row>
      <xdr:rowOff>106935</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21590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117112</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1828800" y="12975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144542</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939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156211</xdr:rowOff>
    </xdr:from>
    <xdr:to>
      <xdr:col>24</xdr:col>
      <xdr:colOff>76200</xdr:colOff>
      <xdr:row>78</xdr:row>
      <xdr:rowOff>86361</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4775200" y="13357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128288</xdr:rowOff>
    </xdr:from>
    <xdr:ext cx="762000" cy="259045"/>
    <xdr:sp macro="" textlink="">
      <xdr:nvSpPr>
        <xdr:cNvPr id="378" name="公債費該当値テキスト">
          <a:extLst>
            <a:ext uri="{FF2B5EF4-FFF2-40B4-BE49-F238E27FC236}">
              <a16:creationId xmlns:a16="http://schemas.microsoft.com/office/drawing/2014/main" id="{00000000-0008-0000-0400-00007A010000}"/>
            </a:ext>
          </a:extLst>
        </xdr:cNvPr>
        <xdr:cNvSpPr txBox="1"/>
      </xdr:nvSpPr>
      <xdr:spPr>
        <a:xfrm>
          <a:off x="49149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3048</xdr:rowOff>
    </xdr:from>
    <xdr:to>
      <xdr:col>20</xdr:col>
      <xdr:colOff>38100</xdr:colOff>
      <xdr:row>78</xdr:row>
      <xdr:rowOff>104648</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937000" y="13376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89425</xdr:rowOff>
    </xdr:from>
    <xdr:ext cx="7366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606800" y="134625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7620</xdr:rowOff>
    </xdr:from>
    <xdr:to>
      <xdr:col>15</xdr:col>
      <xdr:colOff>149225</xdr:colOff>
      <xdr:row>78</xdr:row>
      <xdr:rowOff>109220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3048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93997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717800" y="13467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44196</xdr:rowOff>
    </xdr:from>
    <xdr:to>
      <xdr:col>11</xdr:col>
      <xdr:colOff>60325</xdr:colOff>
      <xdr:row>78</xdr:row>
      <xdr:rowOff>145796</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2159000" y="13417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130573</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503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110489</xdr:rowOff>
    </xdr:from>
    <xdr:to>
      <xdr:col>6</xdr:col>
      <xdr:colOff>171450</xdr:colOff>
      <xdr:row>78</xdr:row>
      <xdr:rowOff>40639</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1270000" y="1331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25416</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398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類似団体内では低い水準となっているが、今後経常一般財源の減少が予想されることから、さらなる行財政改革を行い、財政の健全化を図る必要がある。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140716</xdr:rowOff>
    </xdr:from>
    <xdr:to>
      <xdr:col>82</xdr:col>
      <xdr:colOff>107950</xdr:colOff>
      <xdr:row>81</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flipV="1">
          <a:off x="16510000" y="12656566"/>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156227</xdr:rowOff>
    </xdr:from>
    <xdr:ext cx="762000" cy="259045"/>
    <xdr:sp macro="" textlink="">
      <xdr:nvSpPr>
        <xdr:cNvPr id="413" name="公債費以外最小値テキスト">
          <a:extLst>
            <a:ext uri="{FF2B5EF4-FFF2-40B4-BE49-F238E27FC236}">
              <a16:creationId xmlns:a16="http://schemas.microsoft.com/office/drawing/2014/main" id="{00000000-0008-0000-0400-00009D010000}"/>
            </a:ext>
          </a:extLst>
        </xdr:cNvPr>
        <xdr:cNvSpPr txBox="1"/>
      </xdr:nvSpPr>
      <xdr:spPr>
        <a:xfrm>
          <a:off x="16598900" y="13872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12700</xdr:rowOff>
    </xdr:from>
    <xdr:to>
      <xdr:col>82</xdr:col>
      <xdr:colOff>196850</xdr:colOff>
      <xdr:row>81</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3900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55643</xdr:rowOff>
    </xdr:from>
    <xdr:ext cx="762000" cy="259045"/>
    <xdr:sp macro="" textlink="">
      <xdr:nvSpPr>
        <xdr:cNvPr id="415" name="公債費以外最大値テキスト">
          <a:extLst>
            <a:ext uri="{FF2B5EF4-FFF2-40B4-BE49-F238E27FC236}">
              <a16:creationId xmlns:a16="http://schemas.microsoft.com/office/drawing/2014/main" id="{00000000-0008-0000-0400-00009F010000}"/>
            </a:ext>
          </a:extLst>
        </xdr:cNvPr>
        <xdr:cNvSpPr txBox="1"/>
      </xdr:nvSpPr>
      <xdr:spPr>
        <a:xfrm>
          <a:off x="16598900" y="12400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140716</xdr:rowOff>
    </xdr:from>
    <xdr:to>
      <xdr:col>82</xdr:col>
      <xdr:colOff>196850</xdr:colOff>
      <xdr:row>73</xdr:row>
      <xdr:rowOff>140716</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26565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73</xdr:row>
      <xdr:rowOff>159004</xdr:rowOff>
    </xdr:from>
    <xdr:to>
      <xdr:col>82</xdr:col>
      <xdr:colOff>107950</xdr:colOff>
      <xdr:row>74</xdr:row>
      <xdr:rowOff>8128</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5671800" y="12674854"/>
          <a:ext cx="838200" cy="20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162577</xdr:rowOff>
    </xdr:from>
    <xdr:ext cx="762000" cy="259045"/>
    <xdr:sp macro="" textlink="">
      <xdr:nvSpPr>
        <xdr:cNvPr id="418" name="公債費以外平均値テキスト">
          <a:extLst>
            <a:ext uri="{FF2B5EF4-FFF2-40B4-BE49-F238E27FC236}">
              <a16:creationId xmlns:a16="http://schemas.microsoft.com/office/drawing/2014/main" id="{00000000-0008-0000-0400-0000A2010000}"/>
            </a:ext>
          </a:extLst>
        </xdr:cNvPr>
        <xdr:cNvSpPr txBox="1"/>
      </xdr:nvSpPr>
      <xdr:spPr>
        <a:xfrm>
          <a:off x="16598900" y="12849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19050</xdr:rowOff>
    </xdr:from>
    <xdr:to>
      <xdr:col>82</xdr:col>
      <xdr:colOff>158750</xdr:colOff>
      <xdr:row>75</xdr:row>
      <xdr:rowOff>120650</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6459200" y="1287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73</xdr:row>
      <xdr:rowOff>124714</xdr:rowOff>
    </xdr:from>
    <xdr:to>
      <xdr:col>78</xdr:col>
      <xdr:colOff>69850</xdr:colOff>
      <xdr:row>73</xdr:row>
      <xdr:rowOff>159004</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4782800" y="1264056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151638</xdr:rowOff>
    </xdr:from>
    <xdr:to>
      <xdr:col>78</xdr:col>
      <xdr:colOff>120650</xdr:colOff>
      <xdr:row>75</xdr:row>
      <xdr:rowOff>81788</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5621000" y="12838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66565</xdr:rowOff>
    </xdr:from>
    <xdr:ext cx="7366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5290800" y="129253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73</xdr:row>
      <xdr:rowOff>78994</xdr:rowOff>
    </xdr:from>
    <xdr:to>
      <xdr:col>73</xdr:col>
      <xdr:colOff>180975</xdr:colOff>
      <xdr:row>73</xdr:row>
      <xdr:rowOff>124714</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3893800" y="125948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110490</xdr:rowOff>
    </xdr:from>
    <xdr:to>
      <xdr:col>74</xdr:col>
      <xdr:colOff>31750</xdr:colOff>
      <xdr:row>75</xdr:row>
      <xdr:rowOff>40640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732000" y="12797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25417</xdr:rowOff>
    </xdr:from>
    <xdr:ext cx="762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4018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78994</xdr:rowOff>
    </xdr:from>
    <xdr:to>
      <xdr:col>69</xdr:col>
      <xdr:colOff>92075</xdr:colOff>
      <xdr:row>74</xdr:row>
      <xdr:rowOff>28702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3004800" y="12594844"/>
          <a:ext cx="889000" cy="121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53340</xdr:rowOff>
    </xdr:from>
    <xdr:to>
      <xdr:col>69</xdr:col>
      <xdr:colOff>142875</xdr:colOff>
      <xdr:row>74</xdr:row>
      <xdr:rowOff>154940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843000" y="12740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139717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512800" y="12827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133350</xdr:rowOff>
    </xdr:from>
    <xdr:to>
      <xdr:col>65</xdr:col>
      <xdr:colOff>53975</xdr:colOff>
      <xdr:row>75</xdr:row>
      <xdr:rowOff>63500</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2954000" y="1282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48277</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623800" y="12907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73</xdr:row>
      <xdr:rowOff>128778</xdr:rowOff>
    </xdr:from>
    <xdr:to>
      <xdr:col>82</xdr:col>
      <xdr:colOff>158750</xdr:colOff>
      <xdr:row>74</xdr:row>
      <xdr:rowOff>58928</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6459200" y="1264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37355</xdr:rowOff>
    </xdr:from>
    <xdr:ext cx="762000" cy="259045"/>
    <xdr:sp macro="" textlink="">
      <xdr:nvSpPr>
        <xdr:cNvPr id="437" name="公債費以外該当値テキスト">
          <a:extLst>
            <a:ext uri="{FF2B5EF4-FFF2-40B4-BE49-F238E27FC236}">
              <a16:creationId xmlns:a16="http://schemas.microsoft.com/office/drawing/2014/main" id="{00000000-0008-0000-0400-0000B5010000}"/>
            </a:ext>
          </a:extLst>
        </xdr:cNvPr>
        <xdr:cNvSpPr txBox="1"/>
      </xdr:nvSpPr>
      <xdr:spPr>
        <a:xfrm>
          <a:off x="16598900" y="12553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73</xdr:row>
      <xdr:rowOff>108204</xdr:rowOff>
    </xdr:from>
    <xdr:to>
      <xdr:col>78</xdr:col>
      <xdr:colOff>120650</xdr:colOff>
      <xdr:row>74</xdr:row>
      <xdr:rowOff>38354</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5621000" y="12624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72</xdr:row>
      <xdr:rowOff>48531</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23929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73914</xdr:rowOff>
    </xdr:from>
    <xdr:to>
      <xdr:col>74</xdr:col>
      <xdr:colOff>31750</xdr:colOff>
      <xdr:row>74</xdr:row>
      <xdr:rowOff>4064</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32000" y="12589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14241</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35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28194</xdr:rowOff>
    </xdr:from>
    <xdr:to>
      <xdr:col>69</xdr:col>
      <xdr:colOff>142875</xdr:colOff>
      <xdr:row>73</xdr:row>
      <xdr:rowOff>129794</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3843000" y="12544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139971</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312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149352</xdr:rowOff>
    </xdr:from>
    <xdr:to>
      <xdr:col>65</xdr:col>
      <xdr:colOff>53975</xdr:colOff>
      <xdr:row>74</xdr:row>
      <xdr:rowOff>79502</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2954000" y="1266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89679</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4340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岡山県美咲町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0" name="人口1人当たり決算額の推移グラフ枠130">
          <a:extLst>
            <a:ext uri="{FF2B5EF4-FFF2-40B4-BE49-F238E27FC236}">
              <a16:creationId xmlns:a16="http://schemas.microsoft.com/office/drawing/2014/main" id="{00000000-0008-0000-0500-000028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126528</xdr:rowOff>
    </xdr:from>
    <xdr:to>
      <xdr:col>29</xdr:col>
      <xdr:colOff>127000</xdr:colOff>
      <xdr:row>19</xdr:row>
      <xdr:rowOff>134803</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flipV="1">
          <a:off x="5651500" y="2231553"/>
          <a:ext cx="0" cy="120842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106880</xdr:rowOff>
    </xdr:from>
    <xdr:ext cx="762000" cy="259045"/>
    <xdr:sp macro="" textlink="">
      <xdr:nvSpPr>
        <xdr:cNvPr id="42" name="人口1人当たり決算額の推移最小値テキスト130">
          <a:extLst>
            <a:ext uri="{FF2B5EF4-FFF2-40B4-BE49-F238E27FC236}">
              <a16:creationId xmlns:a16="http://schemas.microsoft.com/office/drawing/2014/main" id="{00000000-0008-0000-0500-00002A000000}"/>
            </a:ext>
          </a:extLst>
        </xdr:cNvPr>
        <xdr:cNvSpPr txBox="1"/>
      </xdr:nvSpPr>
      <xdr:spPr>
        <a:xfrm>
          <a:off x="5740400" y="34120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134803</xdr:rowOff>
    </xdr:from>
    <xdr:to>
      <xdr:col>30</xdr:col>
      <xdr:colOff>25400</xdr:colOff>
      <xdr:row>19</xdr:row>
      <xdr:rowOff>134803</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a:off x="5562600" y="343997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41455</xdr:rowOff>
    </xdr:from>
    <xdr:ext cx="762000" cy="259045"/>
    <xdr:sp macro="" textlink="">
      <xdr:nvSpPr>
        <xdr:cNvPr id="44" name="人口1人当たり決算額の推移最大値テキスト130">
          <a:extLst>
            <a:ext uri="{FF2B5EF4-FFF2-40B4-BE49-F238E27FC236}">
              <a16:creationId xmlns:a16="http://schemas.microsoft.com/office/drawing/2014/main" id="{00000000-0008-0000-0500-00002C000000}"/>
            </a:ext>
          </a:extLst>
        </xdr:cNvPr>
        <xdr:cNvSpPr txBox="1"/>
      </xdr:nvSpPr>
      <xdr:spPr>
        <a:xfrm>
          <a:off x="5740400" y="19750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126528</xdr:rowOff>
    </xdr:from>
    <xdr:to>
      <xdr:col>30</xdr:col>
      <xdr:colOff>25400</xdr:colOff>
      <xdr:row>12</xdr:row>
      <xdr:rowOff>126528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22315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141775</xdr:rowOff>
    </xdr:from>
    <xdr:to>
      <xdr:col>29</xdr:col>
      <xdr:colOff>127000</xdr:colOff>
      <xdr:row>17</xdr:row>
      <xdr:rowOff>41820</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flipV="1">
          <a:off x="5003800" y="2932600"/>
          <a:ext cx="647700" cy="714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103600</xdr:rowOff>
    </xdr:from>
    <xdr:ext cx="762000" cy="259045"/>
    <xdr:sp macro="" textlink="">
      <xdr:nvSpPr>
        <xdr:cNvPr id="47" name="人口1人当たり決算額の推移平均値テキスト130">
          <a:extLst>
            <a:ext uri="{FF2B5EF4-FFF2-40B4-BE49-F238E27FC236}">
              <a16:creationId xmlns:a16="http://schemas.microsoft.com/office/drawing/2014/main" id="{00000000-0008-0000-0500-00002F000000}"/>
            </a:ext>
          </a:extLst>
        </xdr:cNvPr>
        <xdr:cNvSpPr txBox="1"/>
      </xdr:nvSpPr>
      <xdr:spPr>
        <a:xfrm>
          <a:off x="5740400" y="30658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131523</xdr:rowOff>
    </xdr:from>
    <xdr:to>
      <xdr:col>29</xdr:col>
      <xdr:colOff>177800</xdr:colOff>
      <xdr:row>18</xdr:row>
      <xdr:rowOff>61673</xdr:rowOff>
    </xdr:to>
    <xdr:sp macro="" textlink="">
      <xdr:nvSpPr>
        <xdr:cNvPr id="48" name="フローチャート: 判断 47">
          <a:extLst>
            <a:ext uri="{FF2B5EF4-FFF2-40B4-BE49-F238E27FC236}">
              <a16:creationId xmlns:a16="http://schemas.microsoft.com/office/drawing/2014/main" id="{00000000-0008-0000-0500-000030000000}"/>
            </a:ext>
          </a:extLst>
        </xdr:cNvPr>
        <xdr:cNvSpPr/>
      </xdr:nvSpPr>
      <xdr:spPr bwMode="auto">
        <a:xfrm>
          <a:off x="5600700" y="30937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41820</xdr:rowOff>
    </xdr:from>
    <xdr:to>
      <xdr:col>26</xdr:col>
      <xdr:colOff>50800</xdr:colOff>
      <xdr:row>17</xdr:row>
      <xdr:rowOff>81745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4305300" y="3004095"/>
          <a:ext cx="698500" cy="399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18</xdr:row>
      <xdr:rowOff>21418</xdr:rowOff>
    </xdr:from>
    <xdr:to>
      <xdr:col>26</xdr:col>
      <xdr:colOff>101600</xdr:colOff>
      <xdr:row>18</xdr:row>
      <xdr:rowOff>123018</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4953000" y="31551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107795</xdr:rowOff>
    </xdr:from>
    <xdr:ext cx="736600" cy="259045"/>
    <xdr:sp macro="" textlink="">
      <xdr:nvSpPr>
        <xdr:cNvPr id="51" name="テキスト ボックス 50">
          <a:extLst>
            <a:ext uri="{FF2B5EF4-FFF2-40B4-BE49-F238E27FC236}">
              <a16:creationId xmlns:a16="http://schemas.microsoft.com/office/drawing/2014/main" id="{00000000-0008-0000-0500-000033000000}"/>
            </a:ext>
          </a:extLst>
        </xdr:cNvPr>
        <xdr:cNvSpPr txBox="1"/>
      </xdr:nvSpPr>
      <xdr:spPr>
        <a:xfrm>
          <a:off x="4622800" y="3241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81745</xdr:rowOff>
    </xdr:from>
    <xdr:to>
      <xdr:col>22</xdr:col>
      <xdr:colOff>114300</xdr:colOff>
      <xdr:row>17</xdr:row>
      <xdr:rowOff>99433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3606800" y="3044020"/>
          <a:ext cx="698500" cy="176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18</xdr:row>
      <xdr:rowOff>61040</xdr:rowOff>
    </xdr:from>
    <xdr:to>
      <xdr:col>22</xdr:col>
      <xdr:colOff>165100</xdr:colOff>
      <xdr:row>18</xdr:row>
      <xdr:rowOff>162640</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254500" y="31947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147417</xdr:rowOff>
    </xdr:from>
    <xdr:ext cx="7620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3924300" y="3281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85797</xdr:rowOff>
    </xdr:from>
    <xdr:to>
      <xdr:col>18</xdr:col>
      <xdr:colOff>177800</xdr:colOff>
      <xdr:row>17</xdr:row>
      <xdr:rowOff>99433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a:off x="2908300" y="3048072"/>
          <a:ext cx="698500" cy="136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74985</xdr:rowOff>
    </xdr:from>
    <xdr:to>
      <xdr:col>19</xdr:col>
      <xdr:colOff>38100</xdr:colOff>
      <xdr:row>19</xdr:row>
      <xdr:rowOff>5135</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3556000" y="32087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161362</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225800" y="3295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102239</xdr:rowOff>
    </xdr:from>
    <xdr:to>
      <xdr:col>15</xdr:col>
      <xdr:colOff>101600</xdr:colOff>
      <xdr:row>19</xdr:row>
      <xdr:rowOff>32389</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2857500" y="32359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17166</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2527300" y="3322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90975</xdr:rowOff>
    </xdr:from>
    <xdr:to>
      <xdr:col>29</xdr:col>
      <xdr:colOff>177800</xdr:colOff>
      <xdr:row>17</xdr:row>
      <xdr:rowOff>21125</xdr:rowOff>
    </xdr:to>
    <xdr:sp macro="" textlink="">
      <xdr:nvSpPr>
        <xdr:cNvPr id="65" name="楕円 64">
          <a:extLst>
            <a:ext uri="{FF2B5EF4-FFF2-40B4-BE49-F238E27FC236}">
              <a16:creationId xmlns:a16="http://schemas.microsoft.com/office/drawing/2014/main" id="{00000000-0008-0000-0500-000041000000}"/>
            </a:ext>
          </a:extLst>
        </xdr:cNvPr>
        <xdr:cNvSpPr/>
      </xdr:nvSpPr>
      <xdr:spPr bwMode="auto">
        <a:xfrm>
          <a:off x="5600700" y="28818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107502</xdr:rowOff>
    </xdr:from>
    <xdr:ext cx="762000" cy="259045"/>
    <xdr:sp macro="" textlink="">
      <xdr:nvSpPr>
        <xdr:cNvPr id="66" name="人口1人当たり決算額の推移該当値テキスト130">
          <a:extLst>
            <a:ext uri="{FF2B5EF4-FFF2-40B4-BE49-F238E27FC236}">
              <a16:creationId xmlns:a16="http://schemas.microsoft.com/office/drawing/2014/main" id="{00000000-0008-0000-0500-000042000000}"/>
            </a:ext>
          </a:extLst>
        </xdr:cNvPr>
        <xdr:cNvSpPr txBox="1"/>
      </xdr:nvSpPr>
      <xdr:spPr>
        <a:xfrm>
          <a:off x="5740400" y="272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162470</xdr:rowOff>
    </xdr:from>
    <xdr:to>
      <xdr:col>26</xdr:col>
      <xdr:colOff>101600</xdr:colOff>
      <xdr:row>17</xdr:row>
      <xdr:rowOff>92620</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4953000" y="29532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102797</xdr:rowOff>
    </xdr:from>
    <xdr:ext cx="7366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622800" y="2722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30945</xdr:rowOff>
    </xdr:from>
    <xdr:to>
      <xdr:col>22</xdr:col>
      <xdr:colOff>165100</xdr:colOff>
      <xdr:row>17</xdr:row>
      <xdr:rowOff>132545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254500" y="29932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142722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3924300" y="2762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48633</xdr:rowOff>
    </xdr:from>
    <xdr:to>
      <xdr:col>19</xdr:col>
      <xdr:colOff>38100</xdr:colOff>
      <xdr:row>17</xdr:row>
      <xdr:rowOff>150233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3556000" y="30109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160410</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225800" y="277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34997</xdr:rowOff>
    </xdr:from>
    <xdr:to>
      <xdr:col>15</xdr:col>
      <xdr:colOff>101600</xdr:colOff>
      <xdr:row>17</xdr:row>
      <xdr:rowOff>136597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2857500" y="29972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146774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2527300" y="276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5" name="正方形/長方形 74">
          <a:extLst>
            <a:ext uri="{FF2B5EF4-FFF2-40B4-BE49-F238E27FC236}">
              <a16:creationId xmlns:a16="http://schemas.microsoft.com/office/drawing/2014/main" id="{00000000-0008-0000-0500-00004B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6" name="角丸四角形 75">
          <a:extLst>
            <a:ext uri="{FF2B5EF4-FFF2-40B4-BE49-F238E27FC236}">
              <a16:creationId xmlns:a16="http://schemas.microsoft.com/office/drawing/2014/main" id="{00000000-0008-0000-0500-00004C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0" name="直線コネクタ 79">
          <a:extLst>
            <a:ext uri="{FF2B5EF4-FFF2-40B4-BE49-F238E27FC236}">
              <a16:creationId xmlns:a16="http://schemas.microsoft.com/office/drawing/2014/main" id="{00000000-0008-0000-0500-000050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5" name="楕円 84">
          <a:extLst>
            <a:ext uri="{FF2B5EF4-FFF2-40B4-BE49-F238E27FC236}">
              <a16:creationId xmlns:a16="http://schemas.microsoft.com/office/drawing/2014/main" id="{00000000-0008-0000-0500-000055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6" name="フローチャート: 判断 85">
          <a:extLst>
            <a:ext uri="{FF2B5EF4-FFF2-40B4-BE49-F238E27FC236}">
              <a16:creationId xmlns:a16="http://schemas.microsoft.com/office/drawing/2014/main" id="{00000000-0008-0000-0500-000056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8" name="テキスト ボックス 87">
          <a:extLst>
            <a:ext uri="{FF2B5EF4-FFF2-40B4-BE49-F238E27FC236}">
              <a16:creationId xmlns:a16="http://schemas.microsoft.com/office/drawing/2014/main" id="{00000000-0008-0000-0500-000058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3" name="テキスト ボックス 92">
          <a:extLst>
            <a:ext uri="{FF2B5EF4-FFF2-40B4-BE49-F238E27FC236}">
              <a16:creationId xmlns:a16="http://schemas.microsoft.com/office/drawing/2014/main" id="{00000000-0008-0000-0500-00005D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0" name="人口1人当たり決算額の推移グラフ枠445">
          <a:extLst>
            <a:ext uri="{FF2B5EF4-FFF2-40B4-BE49-F238E27FC236}">
              <a16:creationId xmlns:a16="http://schemas.microsoft.com/office/drawing/2014/main" id="{00000000-0008-0000-0500-000064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128737</xdr:rowOff>
    </xdr:from>
    <xdr:to>
      <xdr:col>29</xdr:col>
      <xdr:colOff>127000</xdr:colOff>
      <xdr:row>37</xdr:row>
      <xdr:rowOff>152626</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flipV="1">
          <a:off x="5651500" y="6053287"/>
          <a:ext cx="0" cy="122403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124703</xdr:rowOff>
    </xdr:from>
    <xdr:ext cx="762000" cy="259045"/>
    <xdr:sp macro="" textlink="">
      <xdr:nvSpPr>
        <xdr:cNvPr id="102" name="人口1人当たり決算額の推移最小値テキスト445">
          <a:extLst>
            <a:ext uri="{FF2B5EF4-FFF2-40B4-BE49-F238E27FC236}">
              <a16:creationId xmlns:a16="http://schemas.microsoft.com/office/drawing/2014/main" id="{00000000-0008-0000-0500-000066000000}"/>
            </a:ext>
          </a:extLst>
        </xdr:cNvPr>
        <xdr:cNvSpPr txBox="1"/>
      </xdr:nvSpPr>
      <xdr:spPr>
        <a:xfrm>
          <a:off x="5740400" y="724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152626</xdr:rowOff>
    </xdr:from>
    <xdr:to>
      <xdr:col>30</xdr:col>
      <xdr:colOff>25400</xdr:colOff>
      <xdr:row>37</xdr:row>
      <xdr:rowOff>152626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5562600" y="72773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43664</xdr:rowOff>
    </xdr:from>
    <xdr:ext cx="762000" cy="259045"/>
    <xdr:sp macro="" textlink="">
      <xdr:nvSpPr>
        <xdr:cNvPr id="104" name="人口1人当たり決算額の推移最大値テキスト445">
          <a:extLst>
            <a:ext uri="{FF2B5EF4-FFF2-40B4-BE49-F238E27FC236}">
              <a16:creationId xmlns:a16="http://schemas.microsoft.com/office/drawing/2014/main" id="{00000000-0008-0000-0500-000068000000}"/>
            </a:ext>
          </a:extLst>
        </xdr:cNvPr>
        <xdr:cNvSpPr txBox="1"/>
      </xdr:nvSpPr>
      <xdr:spPr>
        <a:xfrm>
          <a:off x="5740400" y="57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128737</xdr:rowOff>
    </xdr:from>
    <xdr:to>
      <xdr:col>30</xdr:col>
      <xdr:colOff>25400</xdr:colOff>
      <xdr:row>33</xdr:row>
      <xdr:rowOff>128737</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60532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140670</xdr:rowOff>
    </xdr:from>
    <xdr:to>
      <xdr:col>29</xdr:col>
      <xdr:colOff>127000</xdr:colOff>
      <xdr:row>34</xdr:row>
      <xdr:rowOff>323367</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003800" y="6408120"/>
          <a:ext cx="647700" cy="1826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162417</xdr:rowOff>
    </xdr:from>
    <xdr:ext cx="762000" cy="259045"/>
    <xdr:sp macro="" textlink="">
      <xdr:nvSpPr>
        <xdr:cNvPr id="107" name="人口1人当たり決算額の推移平均値テキスト445">
          <a:extLst>
            <a:ext uri="{FF2B5EF4-FFF2-40B4-BE49-F238E27FC236}">
              <a16:creationId xmlns:a16="http://schemas.microsoft.com/office/drawing/2014/main" id="{00000000-0008-0000-0500-00006B000000}"/>
            </a:ext>
          </a:extLst>
        </xdr:cNvPr>
        <xdr:cNvSpPr txBox="1"/>
      </xdr:nvSpPr>
      <xdr:spPr>
        <a:xfrm>
          <a:off x="5740400" y="6772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190340</xdr:rowOff>
    </xdr:from>
    <xdr:to>
      <xdr:col>29</xdr:col>
      <xdr:colOff>177800</xdr:colOff>
      <xdr:row>35</xdr:row>
      <xdr:rowOff>291940</xdr:rowOff>
    </xdr:to>
    <xdr:sp macro="" textlink="">
      <xdr:nvSpPr>
        <xdr:cNvPr id="108" name="フローチャート: 判断 107">
          <a:extLst>
            <a:ext uri="{FF2B5EF4-FFF2-40B4-BE49-F238E27FC236}">
              <a16:creationId xmlns:a16="http://schemas.microsoft.com/office/drawing/2014/main" id="{00000000-0008-0000-0500-00006C000000}"/>
            </a:ext>
          </a:extLst>
        </xdr:cNvPr>
        <xdr:cNvSpPr/>
      </xdr:nvSpPr>
      <xdr:spPr bwMode="auto">
        <a:xfrm>
          <a:off x="5600700" y="6800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283317</xdr:rowOff>
    </xdr:from>
    <xdr:to>
      <xdr:col>26</xdr:col>
      <xdr:colOff>50800</xdr:colOff>
      <xdr:row>34</xdr:row>
      <xdr:rowOff>323367</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4305300" y="6550767"/>
          <a:ext cx="698500" cy="400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156690</xdr:rowOff>
    </xdr:from>
    <xdr:to>
      <xdr:col>26</xdr:col>
      <xdr:colOff>101600</xdr:colOff>
      <xdr:row>35</xdr:row>
      <xdr:rowOff>258290</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4953000" y="67670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243067</xdr:rowOff>
    </xdr:from>
    <xdr:ext cx="7366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622800" y="6853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155689</xdr:rowOff>
    </xdr:from>
    <xdr:to>
      <xdr:col>22</xdr:col>
      <xdr:colOff>114300</xdr:colOff>
      <xdr:row>34</xdr:row>
      <xdr:rowOff>283317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3606800" y="6423139"/>
          <a:ext cx="698500" cy="12762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152324</xdr:rowOff>
    </xdr:from>
    <xdr:to>
      <xdr:col>22</xdr:col>
      <xdr:colOff>165100</xdr:colOff>
      <xdr:row>35</xdr:row>
      <xdr:rowOff>253924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254500" y="6762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238701</xdr:rowOff>
    </xdr:from>
    <xdr:ext cx="7620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3924300" y="6849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155689</xdr:rowOff>
    </xdr:from>
    <xdr:to>
      <xdr:col>18</xdr:col>
      <xdr:colOff>177800</xdr:colOff>
      <xdr:row>34</xdr:row>
      <xdr:rowOff>292621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2908300" y="6423139"/>
          <a:ext cx="698500" cy="13693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193198</xdr:rowOff>
    </xdr:from>
    <xdr:to>
      <xdr:col>19</xdr:col>
      <xdr:colOff>38100</xdr:colOff>
      <xdr:row>35</xdr:row>
      <xdr:rowOff>294798</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3556000" y="680354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279575</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225800" y="6889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241706</xdr:rowOff>
    </xdr:from>
    <xdr:to>
      <xdr:col>15</xdr:col>
      <xdr:colOff>101600</xdr:colOff>
      <xdr:row>36</xdr:row>
      <xdr:rowOff>406</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2857500" y="685205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328083</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2527300" y="6938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89870</xdr:rowOff>
    </xdr:from>
    <xdr:to>
      <xdr:col>29</xdr:col>
      <xdr:colOff>177800</xdr:colOff>
      <xdr:row>34</xdr:row>
      <xdr:rowOff>191470</xdr:rowOff>
    </xdr:to>
    <xdr:sp macro="" textlink="">
      <xdr:nvSpPr>
        <xdr:cNvPr id="125" name="楕円 124">
          <a:extLst>
            <a:ext uri="{FF2B5EF4-FFF2-40B4-BE49-F238E27FC236}">
              <a16:creationId xmlns:a16="http://schemas.microsoft.com/office/drawing/2014/main" id="{00000000-0008-0000-0500-00007D000000}"/>
            </a:ext>
          </a:extLst>
        </xdr:cNvPr>
        <xdr:cNvSpPr/>
      </xdr:nvSpPr>
      <xdr:spPr bwMode="auto">
        <a:xfrm>
          <a:off x="5600700" y="6357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277847</xdr:rowOff>
    </xdr:from>
    <xdr:ext cx="762000" cy="259045"/>
    <xdr:sp macro="" textlink="">
      <xdr:nvSpPr>
        <xdr:cNvPr id="126" name="人口1人当たり決算額の推移該当値テキスト445">
          <a:extLst>
            <a:ext uri="{FF2B5EF4-FFF2-40B4-BE49-F238E27FC236}">
              <a16:creationId xmlns:a16="http://schemas.microsoft.com/office/drawing/2014/main" id="{00000000-0008-0000-0500-00007E000000}"/>
            </a:ext>
          </a:extLst>
        </xdr:cNvPr>
        <xdr:cNvSpPr txBox="1"/>
      </xdr:nvSpPr>
      <xdr:spPr>
        <a:xfrm>
          <a:off x="5740400" y="6202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272567</xdr:rowOff>
    </xdr:from>
    <xdr:to>
      <xdr:col>26</xdr:col>
      <xdr:colOff>101600</xdr:colOff>
      <xdr:row>35</xdr:row>
      <xdr:rowOff>31267</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4953000" y="65400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41444</xdr:rowOff>
    </xdr:from>
    <xdr:ext cx="7366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622800" y="6308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232517</xdr:rowOff>
    </xdr:from>
    <xdr:to>
      <xdr:col>22</xdr:col>
      <xdr:colOff>165100</xdr:colOff>
      <xdr:row>34</xdr:row>
      <xdr:rowOff>334117</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254500" y="64999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1394</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924300" y="626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104889</xdr:rowOff>
    </xdr:from>
    <xdr:to>
      <xdr:col>19</xdr:col>
      <xdr:colOff>38100</xdr:colOff>
      <xdr:row>34</xdr:row>
      <xdr:rowOff>206489</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3556000" y="63723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216666</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225800" y="6141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241821</xdr:rowOff>
    </xdr:from>
    <xdr:to>
      <xdr:col>15</xdr:col>
      <xdr:colOff>101600</xdr:colOff>
      <xdr:row>35</xdr:row>
      <xdr:rowOff>521</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2857500" y="65092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10698</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2527300" y="6278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12,538
12,378
232.17
15,757,169
14,560,029
459,968
7,332,138
14,808,017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77303</xdr:rowOff>
    </xdr:from>
    <xdr:to>
      <xdr:col>24</xdr:col>
      <xdr:colOff>62865</xdr:colOff>
      <xdr:row>39</xdr:row>
      <xdr:rowOff>10704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20803"/>
          <a:ext cx="1270" cy="1476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14531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0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10704</xdr:rowOff>
    </xdr:from>
    <xdr:to>
      <xdr:col>24</xdr:col>
      <xdr:colOff>152400</xdr:colOff>
      <xdr:row>39</xdr:row>
      <xdr:rowOff>10704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97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23980</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96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203,732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77303</xdr:rowOff>
    </xdr:from>
    <xdr:to>
      <xdr:col>24</xdr:col>
      <xdr:colOff>152400</xdr:colOff>
      <xdr:row>30</xdr:row>
      <xdr:rowOff>77303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20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32106</xdr:rowOff>
    </xdr:from>
    <xdr:to>
      <xdr:col>24</xdr:col>
      <xdr:colOff>63500</xdr:colOff>
      <xdr:row>34</xdr:row>
      <xdr:rowOff>6971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689956"/>
          <a:ext cx="838200" cy="146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79508</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8025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101081</xdr:rowOff>
    </xdr:from>
    <xdr:to>
      <xdr:col>24</xdr:col>
      <xdr:colOff>114300</xdr:colOff>
      <xdr:row>36</xdr:row>
      <xdr:rowOff>31231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1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6971</xdr:rowOff>
    </xdr:from>
    <xdr:to>
      <xdr:col>19</xdr:col>
      <xdr:colOff>177800</xdr:colOff>
      <xdr:row>34</xdr:row>
      <xdr:rowOff>50187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836271"/>
          <a:ext cx="889000" cy="4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28419</xdr:rowOff>
    </xdr:from>
    <xdr:to>
      <xdr:col>20</xdr:col>
      <xdr:colOff>38100</xdr:colOff>
      <xdr:row>36</xdr:row>
      <xdr:rowOff>130019</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0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121146</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293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50187</xdr:rowOff>
    </xdr:from>
    <xdr:to>
      <xdr:col>15</xdr:col>
      <xdr:colOff>50800</xdr:colOff>
      <xdr:row>34</xdr:row>
      <xdr:rowOff>50307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879487"/>
          <a:ext cx="889000" cy="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80235</xdr:rowOff>
    </xdr:from>
    <xdr:to>
      <xdr:col>15</xdr:col>
      <xdr:colOff>101600</xdr:colOff>
      <xdr:row>37</xdr:row>
      <xdr:rowOff>10385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5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1512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345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41304</xdr:rowOff>
    </xdr:from>
    <xdr:to>
      <xdr:col>10</xdr:col>
      <xdr:colOff>114300</xdr:colOff>
      <xdr:row>34</xdr:row>
      <xdr:rowOff>50307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5870604"/>
          <a:ext cx="889000" cy="9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98980</xdr:rowOff>
    </xdr:from>
    <xdr:to>
      <xdr:col>10</xdr:col>
      <xdr:colOff>165100</xdr:colOff>
      <xdr:row>37</xdr:row>
      <xdr:rowOff>29130</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7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20257</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363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137886</xdr:rowOff>
    </xdr:from>
    <xdr:to>
      <xdr:col>6</xdr:col>
      <xdr:colOff>38100</xdr:colOff>
      <xdr:row>37</xdr:row>
      <xdr:rowOff>68036</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10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59163</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40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152756</xdr:rowOff>
    </xdr:from>
    <xdr:to>
      <xdr:col>24</xdr:col>
      <xdr:colOff>114300</xdr:colOff>
      <xdr:row>33</xdr:row>
      <xdr:rowOff>82906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63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4183</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490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127621</xdr:rowOff>
    </xdr:from>
    <xdr:to>
      <xdr:col>20</xdr:col>
      <xdr:colOff>38100</xdr:colOff>
      <xdr:row>34</xdr:row>
      <xdr:rowOff>57771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785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32</xdr:row>
      <xdr:rowOff>74298</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560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170837</xdr:rowOff>
    </xdr:from>
    <xdr:to>
      <xdr:col>15</xdr:col>
      <xdr:colOff>101600</xdr:colOff>
      <xdr:row>34</xdr:row>
      <xdr:rowOff>100987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828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32</xdr:row>
      <xdr:rowOff>117514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603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170957</xdr:rowOff>
    </xdr:from>
    <xdr:to>
      <xdr:col>10</xdr:col>
      <xdr:colOff>165100</xdr:colOff>
      <xdr:row>34</xdr:row>
      <xdr:rowOff>101107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2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32</xdr:row>
      <xdr:rowOff>117634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604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161954</xdr:rowOff>
    </xdr:from>
    <xdr:to>
      <xdr:col>6</xdr:col>
      <xdr:colOff>38100</xdr:colOff>
      <xdr:row>34</xdr:row>
      <xdr:rowOff>92104</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819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108631</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5950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a:extLst>
            <a:ext uri="{FF2B5EF4-FFF2-40B4-BE49-F238E27FC236}">
              <a16:creationId xmlns:a16="http://schemas.microsoft.com/office/drawing/2014/main" id="{00000000-0008-0000-06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119454</xdr:rowOff>
    </xdr:from>
    <xdr:to>
      <xdr:col>24</xdr:col>
      <xdr:colOff>62865</xdr:colOff>
      <xdr:row>57</xdr:row>
      <xdr:rowOff>128186</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4633595" y="8691954"/>
          <a:ext cx="1270" cy="1208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132013</xdr:rowOff>
    </xdr:from>
    <xdr:ext cx="534377" cy="259045"/>
    <xdr:sp macro="" textlink="">
      <xdr:nvSpPr>
        <xdr:cNvPr id="116" name="物件費最小値テキスト">
          <a:extLst>
            <a:ext uri="{FF2B5EF4-FFF2-40B4-BE49-F238E27FC236}">
              <a16:creationId xmlns:a16="http://schemas.microsoft.com/office/drawing/2014/main" id="{00000000-0008-0000-0600-000074000000}"/>
            </a:ext>
          </a:extLst>
        </xdr:cNvPr>
        <xdr:cNvSpPr txBox="1"/>
      </xdr:nvSpPr>
      <xdr:spPr>
        <a:xfrm>
          <a:off x="4686300" y="990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128186</xdr:rowOff>
    </xdr:from>
    <xdr:to>
      <xdr:col>24</xdr:col>
      <xdr:colOff>152400</xdr:colOff>
      <xdr:row>57</xdr:row>
      <xdr:rowOff>128186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990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66131</xdr:rowOff>
    </xdr:from>
    <xdr:ext cx="599010" cy="259045"/>
    <xdr:sp macro="" textlink="">
      <xdr:nvSpPr>
        <xdr:cNvPr id="118" name="物件費最大値テキスト">
          <a:extLst>
            <a:ext uri="{FF2B5EF4-FFF2-40B4-BE49-F238E27FC236}">
              <a16:creationId xmlns:a16="http://schemas.microsoft.com/office/drawing/2014/main" id="{00000000-0008-0000-0600-000076000000}"/>
            </a:ext>
          </a:extLst>
        </xdr:cNvPr>
        <xdr:cNvSpPr txBox="1"/>
      </xdr:nvSpPr>
      <xdr:spPr>
        <a:xfrm>
          <a:off x="4686300" y="8467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119454</xdr:rowOff>
    </xdr:from>
    <xdr:to>
      <xdr:col>24</xdr:col>
      <xdr:colOff>152400</xdr:colOff>
      <xdr:row>50</xdr:row>
      <xdr:rowOff>119454</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8691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119210</xdr:rowOff>
    </xdr:from>
    <xdr:to>
      <xdr:col>24</xdr:col>
      <xdr:colOff>63500</xdr:colOff>
      <xdr:row>56</xdr:row>
      <xdr:rowOff>26711</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3797300" y="9548960"/>
          <a:ext cx="838200" cy="78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28614</xdr:rowOff>
    </xdr:from>
    <xdr:ext cx="599010" cy="259045"/>
    <xdr:sp macro="" textlink="">
      <xdr:nvSpPr>
        <xdr:cNvPr id="121" name="物件費平均値テキスト">
          <a:extLst>
            <a:ext uri="{FF2B5EF4-FFF2-40B4-BE49-F238E27FC236}">
              <a16:creationId xmlns:a16="http://schemas.microsoft.com/office/drawing/2014/main" id="{00000000-0008-0000-0600-000079000000}"/>
            </a:ext>
          </a:extLst>
        </xdr:cNvPr>
        <xdr:cNvSpPr txBox="1"/>
      </xdr:nvSpPr>
      <xdr:spPr>
        <a:xfrm>
          <a:off x="4686300" y="9629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50187</xdr:rowOff>
    </xdr:from>
    <xdr:to>
      <xdr:col>24</xdr:col>
      <xdr:colOff>114300</xdr:colOff>
      <xdr:row>56</xdr:row>
      <xdr:rowOff>151787</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4584700" y="9651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26711</xdr:rowOff>
    </xdr:from>
    <xdr:to>
      <xdr:col>19</xdr:col>
      <xdr:colOff>177800</xdr:colOff>
      <xdr:row>56</xdr:row>
      <xdr:rowOff>29118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908300" y="9627911"/>
          <a:ext cx="889000" cy="2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92409</xdr:rowOff>
    </xdr:from>
    <xdr:to>
      <xdr:col>20</xdr:col>
      <xdr:colOff>38100</xdr:colOff>
      <xdr:row>57</xdr:row>
      <xdr:rowOff>22559</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3746500" y="969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13686</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3497795" y="9786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29118</xdr:rowOff>
    </xdr:from>
    <xdr:to>
      <xdr:col>15</xdr:col>
      <xdr:colOff>50800</xdr:colOff>
      <xdr:row>56</xdr:row>
      <xdr:rowOff>59686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019300" y="9630318"/>
          <a:ext cx="889000" cy="30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108712</xdr:rowOff>
    </xdr:from>
    <xdr:to>
      <xdr:col>15</xdr:col>
      <xdr:colOff>101600</xdr:colOff>
      <xdr:row>57</xdr:row>
      <xdr:rowOff>38862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2857500" y="9709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29989</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2608795" y="9802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59686</xdr:rowOff>
    </xdr:from>
    <xdr:to>
      <xdr:col>10</xdr:col>
      <xdr:colOff>114300</xdr:colOff>
      <xdr:row>56</xdr:row>
      <xdr:rowOff>102774</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1130300" y="9660886"/>
          <a:ext cx="889000" cy="4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134540</xdr:rowOff>
    </xdr:from>
    <xdr:to>
      <xdr:col>10</xdr:col>
      <xdr:colOff>165100</xdr:colOff>
      <xdr:row>57</xdr:row>
      <xdr:rowOff>64690</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968500" y="973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55817</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752111" y="9828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163546</xdr:rowOff>
    </xdr:from>
    <xdr:to>
      <xdr:col>6</xdr:col>
      <xdr:colOff>38100</xdr:colOff>
      <xdr:row>57</xdr:row>
      <xdr:rowOff>93696</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079500" y="976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84823</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863111" y="9857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68410</xdr:rowOff>
    </xdr:from>
    <xdr:to>
      <xdr:col>24</xdr:col>
      <xdr:colOff>114300</xdr:colOff>
      <xdr:row>55</xdr:row>
      <xdr:rowOff>170010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4584700" y="949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91287</xdr:rowOff>
    </xdr:from>
    <xdr:ext cx="599010" cy="259045"/>
    <xdr:sp macro="" textlink="">
      <xdr:nvSpPr>
        <xdr:cNvPr id="140" name="物件費該当値テキスト">
          <a:extLst>
            <a:ext uri="{FF2B5EF4-FFF2-40B4-BE49-F238E27FC236}">
              <a16:creationId xmlns:a16="http://schemas.microsoft.com/office/drawing/2014/main" id="{00000000-0008-0000-0600-00008C000000}"/>
            </a:ext>
          </a:extLst>
        </xdr:cNvPr>
        <xdr:cNvSpPr txBox="1"/>
      </xdr:nvSpPr>
      <xdr:spPr>
        <a:xfrm>
          <a:off x="4686300" y="93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147361</xdr:rowOff>
    </xdr:from>
    <xdr:to>
      <xdr:col>20</xdr:col>
      <xdr:colOff>38100</xdr:colOff>
      <xdr:row>56</xdr:row>
      <xdr:rowOff>77511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3746500" y="9577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94038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3497795" y="9352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149768</xdr:rowOff>
    </xdr:from>
    <xdr:to>
      <xdr:col>15</xdr:col>
      <xdr:colOff>101600</xdr:colOff>
      <xdr:row>56</xdr:row>
      <xdr:rowOff>79918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2857500" y="9579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96445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2608795" y="9354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8886</xdr:rowOff>
    </xdr:from>
    <xdr:to>
      <xdr:col>10</xdr:col>
      <xdr:colOff>165100</xdr:colOff>
      <xdr:row>56</xdr:row>
      <xdr:rowOff>110486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968500" y="961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127013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1719795" y="93853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51974</xdr:rowOff>
    </xdr:from>
    <xdr:to>
      <xdr:col>6</xdr:col>
      <xdr:colOff>38100</xdr:colOff>
      <xdr:row>56</xdr:row>
      <xdr:rowOff>153574</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079500" y="965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170101</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830795" y="9428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a:extLst>
            <a:ext uri="{FF2B5EF4-FFF2-40B4-BE49-F238E27FC236}">
              <a16:creationId xmlns:a16="http://schemas.microsoft.com/office/drawing/2014/main" id="{00000000-0008-0000-06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106134</xdr:rowOff>
    </xdr:from>
    <xdr:to>
      <xdr:col>24</xdr:col>
      <xdr:colOff>62865</xdr:colOff>
      <xdr:row>79</xdr:row>
      <xdr:rowOff>44335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4633595" y="12279084"/>
          <a:ext cx="1270" cy="13098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48162</xdr:rowOff>
    </xdr:from>
    <xdr:ext cx="249299" cy="259045"/>
    <xdr:sp macro="" textlink="">
      <xdr:nvSpPr>
        <xdr:cNvPr id="173" name="維持補修費最小値テキスト">
          <a:extLst>
            <a:ext uri="{FF2B5EF4-FFF2-40B4-BE49-F238E27FC236}">
              <a16:creationId xmlns:a16="http://schemas.microsoft.com/office/drawing/2014/main" id="{00000000-0008-0000-0600-0000AD000000}"/>
            </a:ext>
          </a:extLst>
        </xdr:cNvPr>
        <xdr:cNvSpPr txBox="1"/>
      </xdr:nvSpPr>
      <xdr:spPr>
        <a:xfrm>
          <a:off x="4686300" y="1359271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44335</xdr:rowOff>
    </xdr:from>
    <xdr:to>
      <xdr:col>24</xdr:col>
      <xdr:colOff>152400</xdr:colOff>
      <xdr:row>79</xdr:row>
      <xdr:rowOff>44335</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3588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52811</xdr:rowOff>
    </xdr:from>
    <xdr:ext cx="534377" cy="259045"/>
    <xdr:sp macro="" textlink="">
      <xdr:nvSpPr>
        <xdr:cNvPr id="175" name="維持補修費最大値テキスト">
          <a:extLst>
            <a:ext uri="{FF2B5EF4-FFF2-40B4-BE49-F238E27FC236}">
              <a16:creationId xmlns:a16="http://schemas.microsoft.com/office/drawing/2014/main" id="{00000000-0008-0000-0600-0000AF000000}"/>
            </a:ext>
          </a:extLst>
        </xdr:cNvPr>
        <xdr:cNvSpPr txBox="1"/>
      </xdr:nvSpPr>
      <xdr:spPr>
        <a:xfrm>
          <a:off x="4686300" y="12054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106134</xdr:rowOff>
    </xdr:from>
    <xdr:to>
      <xdr:col>24</xdr:col>
      <xdr:colOff>152400</xdr:colOff>
      <xdr:row>71</xdr:row>
      <xdr:rowOff>106134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227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166866</xdr:rowOff>
    </xdr:from>
    <xdr:to>
      <xdr:col>24</xdr:col>
      <xdr:colOff>63500</xdr:colOff>
      <xdr:row>79</xdr:row>
      <xdr:rowOff>9037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3797300" y="13539966"/>
          <a:ext cx="838200" cy="1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129875</xdr:rowOff>
    </xdr:from>
    <xdr:ext cx="534377" cy="259045"/>
    <xdr:sp macro="" textlink="">
      <xdr:nvSpPr>
        <xdr:cNvPr id="178" name="維持補修費平均値テキスト">
          <a:extLst>
            <a:ext uri="{FF2B5EF4-FFF2-40B4-BE49-F238E27FC236}">
              <a16:creationId xmlns:a16="http://schemas.microsoft.com/office/drawing/2014/main" id="{00000000-0008-0000-0600-0000B2000000}"/>
            </a:ext>
          </a:extLst>
        </xdr:cNvPr>
        <xdr:cNvSpPr txBox="1"/>
      </xdr:nvSpPr>
      <xdr:spPr>
        <a:xfrm>
          <a:off x="4686300" y="13160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106998</xdr:rowOff>
    </xdr:from>
    <xdr:to>
      <xdr:col>24</xdr:col>
      <xdr:colOff>114300</xdr:colOff>
      <xdr:row>78</xdr:row>
      <xdr:rowOff>37148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4584700" y="13308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164142</xdr:rowOff>
    </xdr:from>
    <xdr:to>
      <xdr:col>19</xdr:col>
      <xdr:colOff>177800</xdr:colOff>
      <xdr:row>78</xdr:row>
      <xdr:rowOff>166866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2908300" y="13537242"/>
          <a:ext cx="889000" cy="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162034</xdr:rowOff>
    </xdr:from>
    <xdr:to>
      <xdr:col>20</xdr:col>
      <xdr:colOff>38100</xdr:colOff>
      <xdr:row>78</xdr:row>
      <xdr:rowOff>92184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3746500" y="13363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108711</xdr:rowOff>
    </xdr:from>
    <xdr:ext cx="469744"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3562428" y="13138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164142</xdr:rowOff>
    </xdr:from>
    <xdr:to>
      <xdr:col>15</xdr:col>
      <xdr:colOff>50800</xdr:colOff>
      <xdr:row>79</xdr:row>
      <xdr:rowOff>16960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019300" y="13537242"/>
          <a:ext cx="889000" cy="2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163595</xdr:rowOff>
    </xdr:from>
    <xdr:to>
      <xdr:col>15</xdr:col>
      <xdr:colOff>101600</xdr:colOff>
      <xdr:row>78</xdr:row>
      <xdr:rowOff>93745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2857500" y="1336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110272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2673428" y="1314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142633</xdr:rowOff>
    </xdr:from>
    <xdr:to>
      <xdr:col>10</xdr:col>
      <xdr:colOff>114300</xdr:colOff>
      <xdr:row>79</xdr:row>
      <xdr:rowOff>16960</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1130300" y="13515733"/>
          <a:ext cx="889000" cy="45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149307</xdr:rowOff>
    </xdr:from>
    <xdr:to>
      <xdr:col>10</xdr:col>
      <xdr:colOff>165100</xdr:colOff>
      <xdr:row>78</xdr:row>
      <xdr:rowOff>79457</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968500" y="1335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95984</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1784428" y="13126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150318</xdr:rowOff>
    </xdr:from>
    <xdr:to>
      <xdr:col>6</xdr:col>
      <xdr:colOff>38100</xdr:colOff>
      <xdr:row>78</xdr:row>
      <xdr:rowOff>80468</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079500" y="13351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96995</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895428" y="13127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129687</xdr:rowOff>
    </xdr:from>
    <xdr:to>
      <xdr:col>24</xdr:col>
      <xdr:colOff>114300</xdr:colOff>
      <xdr:row>79</xdr:row>
      <xdr:rowOff>59837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4584700" y="13502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44614</xdr:rowOff>
    </xdr:from>
    <xdr:ext cx="469744" cy="259045"/>
    <xdr:sp macro="" textlink="">
      <xdr:nvSpPr>
        <xdr:cNvPr id="197" name="維持補修費該当値テキスト">
          <a:extLst>
            <a:ext uri="{FF2B5EF4-FFF2-40B4-BE49-F238E27FC236}">
              <a16:creationId xmlns:a16="http://schemas.microsoft.com/office/drawing/2014/main" id="{00000000-0008-0000-0600-0000C5000000}"/>
            </a:ext>
          </a:extLst>
        </xdr:cNvPr>
        <xdr:cNvSpPr txBox="1"/>
      </xdr:nvSpPr>
      <xdr:spPr>
        <a:xfrm>
          <a:off x="4686300" y="13417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116066</xdr:rowOff>
    </xdr:from>
    <xdr:to>
      <xdr:col>20</xdr:col>
      <xdr:colOff>38100</xdr:colOff>
      <xdr:row>79</xdr:row>
      <xdr:rowOff>46216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3746500" y="13489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37343</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3562428" y="1358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113342</xdr:rowOff>
    </xdr:from>
    <xdr:to>
      <xdr:col>15</xdr:col>
      <xdr:colOff>101600</xdr:colOff>
      <xdr:row>79</xdr:row>
      <xdr:rowOff>43492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2857500" y="13486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34619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2673428" y="13579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137610</xdr:rowOff>
    </xdr:from>
    <xdr:to>
      <xdr:col>10</xdr:col>
      <xdr:colOff>165100</xdr:colOff>
      <xdr:row>79</xdr:row>
      <xdr:rowOff>67760</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968500" y="13510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58887</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1784428" y="13603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91833</xdr:rowOff>
    </xdr:from>
    <xdr:to>
      <xdr:col>6</xdr:col>
      <xdr:colOff>38100</xdr:colOff>
      <xdr:row>79</xdr:row>
      <xdr:rowOff>21983</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079500" y="1346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13110</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895428" y="1355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144323</xdr:rowOff>
    </xdr:from>
    <xdr:to>
      <xdr:col>24</xdr:col>
      <xdr:colOff>62865</xdr:colOff>
      <xdr:row>97</xdr:row>
      <xdr:rowOff>132868</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403373"/>
          <a:ext cx="1270" cy="13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136695</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767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132868</xdr:rowOff>
    </xdr:from>
    <xdr:to>
      <xdr:col>24</xdr:col>
      <xdr:colOff>152400</xdr:colOff>
      <xdr:row>97</xdr:row>
      <xdr:rowOff>132868</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763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91000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178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144323</xdr:rowOff>
    </xdr:from>
    <xdr:to>
      <xdr:col>24</xdr:col>
      <xdr:colOff>152400</xdr:colOff>
      <xdr:row>89</xdr:row>
      <xdr:rowOff>144323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403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140602</xdr:rowOff>
    </xdr:from>
    <xdr:to>
      <xdr:col>24</xdr:col>
      <xdr:colOff>63500</xdr:colOff>
      <xdr:row>94</xdr:row>
      <xdr:rowOff>28372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3797300" y="16085452"/>
          <a:ext cx="838200" cy="59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85717</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2020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107290</xdr:rowOff>
    </xdr:from>
    <xdr:to>
      <xdr:col>24</xdr:col>
      <xdr:colOff>114300</xdr:colOff>
      <xdr:row>95</xdr:row>
      <xdr:rowOff>37440</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223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28372</xdr:rowOff>
    </xdr:from>
    <xdr:to>
      <xdr:col>19</xdr:col>
      <xdr:colOff>177800</xdr:colOff>
      <xdr:row>95</xdr:row>
      <xdr:rowOff>12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144672"/>
          <a:ext cx="889000" cy="14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1575</xdr:rowOff>
    </xdr:from>
    <xdr:to>
      <xdr:col>20</xdr:col>
      <xdr:colOff>38100</xdr:colOff>
      <xdr:row>95</xdr:row>
      <xdr:rowOff>103175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289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94302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38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166066</xdr:rowOff>
    </xdr:from>
    <xdr:to>
      <xdr:col>15</xdr:col>
      <xdr:colOff>50800</xdr:colOff>
      <xdr:row>95</xdr:row>
      <xdr:rowOff>12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110916"/>
          <a:ext cx="889000" cy="176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113728</xdr:rowOff>
    </xdr:from>
    <xdr:to>
      <xdr:col>15</xdr:col>
      <xdr:colOff>101600</xdr:colOff>
      <xdr:row>96</xdr:row>
      <xdr:rowOff>43878</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4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35005</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4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166066</xdr:rowOff>
    </xdr:from>
    <xdr:to>
      <xdr:col>10</xdr:col>
      <xdr:colOff>114300</xdr:colOff>
      <xdr:row>95</xdr:row>
      <xdr:rowOff>91796</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110916"/>
          <a:ext cx="889000" cy="268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149898</xdr:rowOff>
    </xdr:from>
    <xdr:to>
      <xdr:col>10</xdr:col>
      <xdr:colOff>165100</xdr:colOff>
      <xdr:row>95</xdr:row>
      <xdr:rowOff>80048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266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71175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35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64821</xdr:rowOff>
    </xdr:from>
    <xdr:to>
      <xdr:col>6</xdr:col>
      <xdr:colOff>38100</xdr:colOff>
      <xdr:row>96</xdr:row>
      <xdr:rowOff>166421</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524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157548</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616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89802</xdr:rowOff>
    </xdr:from>
    <xdr:to>
      <xdr:col>24</xdr:col>
      <xdr:colOff>114300</xdr:colOff>
      <xdr:row>94</xdr:row>
      <xdr:rowOff>19952</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03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112679</xdr:rowOff>
    </xdr:from>
    <xdr:ext cx="599010"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58860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149022</xdr:rowOff>
    </xdr:from>
    <xdr:to>
      <xdr:col>20</xdr:col>
      <xdr:colOff>38100</xdr:colOff>
      <xdr:row>94</xdr:row>
      <xdr:rowOff>79172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093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92</xdr:row>
      <xdr:rowOff>95699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5869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120662</xdr:rowOff>
    </xdr:from>
    <xdr:to>
      <xdr:col>15</xdr:col>
      <xdr:colOff>101600</xdr:colOff>
      <xdr:row>95</xdr:row>
      <xdr:rowOff>50812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236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67339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01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115266</xdr:rowOff>
    </xdr:from>
    <xdr:to>
      <xdr:col>10</xdr:col>
      <xdr:colOff>165100</xdr:colOff>
      <xdr:row>94</xdr:row>
      <xdr:rowOff>45416</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060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61943</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19795" y="15835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40996</xdr:rowOff>
    </xdr:from>
    <xdr:to>
      <xdr:col>6</xdr:col>
      <xdr:colOff>38100</xdr:colOff>
      <xdr:row>95</xdr:row>
      <xdr:rowOff>142596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32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159123</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10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67382</xdr:rowOff>
    </xdr:from>
    <xdr:to>
      <xdr:col>54</xdr:col>
      <xdr:colOff>189865</xdr:colOff>
      <xdr:row>37</xdr:row>
      <xdr:rowOff>116051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382332"/>
          <a:ext cx="1270" cy="10773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119878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3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116051</xdr:rowOff>
    </xdr:from>
    <xdr:to>
      <xdr:col>55</xdr:col>
      <xdr:colOff>88900</xdr:colOff>
      <xdr:row>37</xdr:row>
      <xdr:rowOff>116051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59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14059</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15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67382</xdr:rowOff>
    </xdr:from>
    <xdr:to>
      <xdr:col>55</xdr:col>
      <xdr:colOff>88900</xdr:colOff>
      <xdr:row>31</xdr:row>
      <xdr:rowOff>67382</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382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150273</xdr:rowOff>
    </xdr:from>
    <xdr:to>
      <xdr:col>55</xdr:col>
      <xdr:colOff>0</xdr:colOff>
      <xdr:row>36</xdr:row>
      <xdr:rowOff>104279</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6151023"/>
          <a:ext cx="838200" cy="12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141851</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1426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163424</xdr:rowOff>
    </xdr:from>
    <xdr:to>
      <xdr:col>55</xdr:col>
      <xdr:colOff>50800</xdr:colOff>
      <xdr:row>36</xdr:row>
      <xdr:rowOff>93574</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164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86817</xdr:rowOff>
    </xdr:from>
    <xdr:to>
      <xdr:col>50</xdr:col>
      <xdr:colOff>114300</xdr:colOff>
      <xdr:row>36</xdr:row>
      <xdr:rowOff>104279</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259017"/>
          <a:ext cx="889000" cy="17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34246</xdr:rowOff>
    </xdr:from>
    <xdr:to>
      <xdr:col>50</xdr:col>
      <xdr:colOff>165100</xdr:colOff>
      <xdr:row>36</xdr:row>
      <xdr:rowOff>135846</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206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152373</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59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86817</xdr:rowOff>
    </xdr:from>
    <xdr:to>
      <xdr:col>45</xdr:col>
      <xdr:colOff>177800</xdr:colOff>
      <xdr:row>36</xdr:row>
      <xdr:rowOff>155790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259017"/>
          <a:ext cx="889000" cy="68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54176</xdr:rowOff>
    </xdr:from>
    <xdr:to>
      <xdr:col>46</xdr:col>
      <xdr:colOff>38100</xdr:colOff>
      <xdr:row>36</xdr:row>
      <xdr:rowOff>155776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22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146903</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319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127580</xdr:rowOff>
    </xdr:from>
    <xdr:to>
      <xdr:col>41</xdr:col>
      <xdr:colOff>50800</xdr:colOff>
      <xdr:row>36</xdr:row>
      <xdr:rowOff>155790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956880"/>
          <a:ext cx="889000" cy="371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91399</xdr:rowOff>
    </xdr:from>
    <xdr:to>
      <xdr:col>41</xdr:col>
      <xdr:colOff>101600</xdr:colOff>
      <xdr:row>37</xdr:row>
      <xdr:rowOff>21549</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263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38076</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038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23029</xdr:rowOff>
    </xdr:from>
    <xdr:to>
      <xdr:col>36</xdr:col>
      <xdr:colOff>165100</xdr:colOff>
      <xdr:row>34</xdr:row>
      <xdr:rowOff>124629</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85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141156</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627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99473</xdr:rowOff>
    </xdr:from>
    <xdr:to>
      <xdr:col>55</xdr:col>
      <xdr:colOff>50800</xdr:colOff>
      <xdr:row>36</xdr:row>
      <xdr:rowOff>29623</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10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122350</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951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53479</xdr:rowOff>
    </xdr:from>
    <xdr:to>
      <xdr:col>50</xdr:col>
      <xdr:colOff>165100</xdr:colOff>
      <xdr:row>36</xdr:row>
      <xdr:rowOff>155079</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225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146206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318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36017</xdr:rowOff>
    </xdr:from>
    <xdr:to>
      <xdr:col>46</xdr:col>
      <xdr:colOff>38100</xdr:colOff>
      <xdr:row>36</xdr:row>
      <xdr:rowOff>137617</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20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154144</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983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104990</xdr:rowOff>
    </xdr:from>
    <xdr:to>
      <xdr:col>41</xdr:col>
      <xdr:colOff>101600</xdr:colOff>
      <xdr:row>37</xdr:row>
      <xdr:rowOff>35140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27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26267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369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76780</xdr:rowOff>
    </xdr:from>
    <xdr:to>
      <xdr:col>36</xdr:col>
      <xdr:colOff>165100</xdr:colOff>
      <xdr:row>35</xdr:row>
      <xdr:rowOff>6930</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906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169507</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9988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普通建設事業費グラフ枠">
          <a:extLst>
            <a:ext uri="{FF2B5EF4-FFF2-40B4-BE49-F238E27FC236}">
              <a16:creationId xmlns:a16="http://schemas.microsoft.com/office/drawing/2014/main" id="{00000000-0008-0000-06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93511</xdr:rowOff>
    </xdr:from>
    <xdr:to>
      <xdr:col>54</xdr:col>
      <xdr:colOff>189865</xdr:colOff>
      <xdr:row>58</xdr:row>
      <xdr:rowOff>163192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10475595" y="8837461"/>
          <a:ext cx="1270" cy="1269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167019</xdr:rowOff>
    </xdr:from>
    <xdr:ext cx="534377" cy="259045"/>
    <xdr:sp macro="" textlink="">
      <xdr:nvSpPr>
        <xdr:cNvPr id="345" name="普通建設事業費最小値テキスト">
          <a:extLst>
            <a:ext uri="{FF2B5EF4-FFF2-40B4-BE49-F238E27FC236}">
              <a16:creationId xmlns:a16="http://schemas.microsoft.com/office/drawing/2014/main" id="{00000000-0008-0000-0600-000059010000}"/>
            </a:ext>
          </a:extLst>
        </xdr:cNvPr>
        <xdr:cNvSpPr txBox="1"/>
      </xdr:nvSpPr>
      <xdr:spPr>
        <a:xfrm>
          <a:off x="10528300" y="1011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163192</xdr:rowOff>
    </xdr:from>
    <xdr:to>
      <xdr:col>55</xdr:col>
      <xdr:colOff>88900</xdr:colOff>
      <xdr:row>58</xdr:row>
      <xdr:rowOff>163192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10107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40188</xdr:rowOff>
    </xdr:from>
    <xdr:ext cx="599010" cy="259045"/>
    <xdr:sp macro="" textlink="">
      <xdr:nvSpPr>
        <xdr:cNvPr id="347" name="普通建設事業費最大値テキスト">
          <a:extLst>
            <a:ext uri="{FF2B5EF4-FFF2-40B4-BE49-F238E27FC236}">
              <a16:creationId xmlns:a16="http://schemas.microsoft.com/office/drawing/2014/main" id="{00000000-0008-0000-0600-00005B010000}"/>
            </a:ext>
          </a:extLst>
        </xdr:cNvPr>
        <xdr:cNvSpPr txBox="1"/>
      </xdr:nvSpPr>
      <xdr:spPr>
        <a:xfrm>
          <a:off x="10528300" y="8612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93511</xdr:rowOff>
    </xdr:from>
    <xdr:to>
      <xdr:col>55</xdr:col>
      <xdr:colOff>88900</xdr:colOff>
      <xdr:row>51</xdr:row>
      <xdr:rowOff>93511</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88374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76763</xdr:rowOff>
    </xdr:from>
    <xdr:to>
      <xdr:col>55</xdr:col>
      <xdr:colOff>0</xdr:colOff>
      <xdr:row>55</xdr:row>
      <xdr:rowOff>83110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9639300" y="9506513"/>
          <a:ext cx="838200" cy="6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87743</xdr:rowOff>
    </xdr:from>
    <xdr:ext cx="599010" cy="259045"/>
    <xdr:sp macro="" textlink="">
      <xdr:nvSpPr>
        <xdr:cNvPr id="350" name="普通建設事業費平均値テキスト">
          <a:extLst>
            <a:ext uri="{FF2B5EF4-FFF2-40B4-BE49-F238E27FC236}">
              <a16:creationId xmlns:a16="http://schemas.microsoft.com/office/drawing/2014/main" id="{00000000-0008-0000-0600-00005E010000}"/>
            </a:ext>
          </a:extLst>
        </xdr:cNvPr>
        <xdr:cNvSpPr txBox="1"/>
      </xdr:nvSpPr>
      <xdr:spPr>
        <a:xfrm>
          <a:off x="10528300" y="98603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109316</xdr:rowOff>
    </xdr:from>
    <xdr:to>
      <xdr:col>55</xdr:col>
      <xdr:colOff>50800</xdr:colOff>
      <xdr:row>58</xdr:row>
      <xdr:rowOff>39466</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10426700" y="9881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83110</xdr:rowOff>
    </xdr:from>
    <xdr:to>
      <xdr:col>50</xdr:col>
      <xdr:colOff>114300</xdr:colOff>
      <xdr:row>56</xdr:row>
      <xdr:rowOff>155794</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8750300" y="9512860"/>
          <a:ext cx="889000" cy="24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149525</xdr:rowOff>
    </xdr:from>
    <xdr:to>
      <xdr:col>50</xdr:col>
      <xdr:colOff>165100</xdr:colOff>
      <xdr:row>58</xdr:row>
      <xdr:rowOff>79675</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9588500" y="9922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70802</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9372111" y="10014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155794</xdr:rowOff>
    </xdr:from>
    <xdr:to>
      <xdr:col>45</xdr:col>
      <xdr:colOff>177800</xdr:colOff>
      <xdr:row>57</xdr:row>
      <xdr:rowOff>113910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7861300" y="9756994"/>
          <a:ext cx="889000" cy="1295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155562</xdr:rowOff>
    </xdr:from>
    <xdr:to>
      <xdr:col>46</xdr:col>
      <xdr:colOff>38100</xdr:colOff>
      <xdr:row>58</xdr:row>
      <xdr:rowOff>85712</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8699500" y="992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76839</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8483111" y="10020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95410</xdr:rowOff>
    </xdr:from>
    <xdr:to>
      <xdr:col>41</xdr:col>
      <xdr:colOff>50800</xdr:colOff>
      <xdr:row>57</xdr:row>
      <xdr:rowOff>113910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6972300" y="9868060"/>
          <a:ext cx="889000" cy="1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1381</xdr:rowOff>
    </xdr:from>
    <xdr:to>
      <xdr:col>41</xdr:col>
      <xdr:colOff>101600</xdr:colOff>
      <xdr:row>58</xdr:row>
      <xdr:rowOff>102981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7810500" y="9945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94108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594111" y="1003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155963</xdr:rowOff>
    </xdr:from>
    <xdr:to>
      <xdr:col>36</xdr:col>
      <xdr:colOff>165100</xdr:colOff>
      <xdr:row>58</xdr:row>
      <xdr:rowOff>86113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6921500" y="9928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77240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05111" y="1002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25963</xdr:rowOff>
    </xdr:from>
    <xdr:to>
      <xdr:col>55</xdr:col>
      <xdr:colOff>50800</xdr:colOff>
      <xdr:row>55</xdr:row>
      <xdr:rowOff>127563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10426700" y="945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48840</xdr:rowOff>
    </xdr:from>
    <xdr:ext cx="599010" cy="259045"/>
    <xdr:sp macro="" textlink="">
      <xdr:nvSpPr>
        <xdr:cNvPr id="369" name="普通建設事業費該当値テキスト">
          <a:extLst>
            <a:ext uri="{FF2B5EF4-FFF2-40B4-BE49-F238E27FC236}">
              <a16:creationId xmlns:a16="http://schemas.microsoft.com/office/drawing/2014/main" id="{00000000-0008-0000-0600-000071010000}"/>
            </a:ext>
          </a:extLst>
        </xdr:cNvPr>
        <xdr:cNvSpPr txBox="1"/>
      </xdr:nvSpPr>
      <xdr:spPr>
        <a:xfrm>
          <a:off x="10528300" y="93071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32310</xdr:rowOff>
    </xdr:from>
    <xdr:to>
      <xdr:col>50</xdr:col>
      <xdr:colOff>165100</xdr:colOff>
      <xdr:row>55</xdr:row>
      <xdr:rowOff>133910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9588500" y="946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150437</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339795" y="9237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104994</xdr:rowOff>
    </xdr:from>
    <xdr:to>
      <xdr:col>46</xdr:col>
      <xdr:colOff>38100</xdr:colOff>
      <xdr:row>57</xdr:row>
      <xdr:rowOff>35144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8699500" y="970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51671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450795" y="9481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63110</xdr:rowOff>
    </xdr:from>
    <xdr:to>
      <xdr:col>41</xdr:col>
      <xdr:colOff>101600</xdr:colOff>
      <xdr:row>57</xdr:row>
      <xdr:rowOff>164710</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7810500" y="983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9787</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7561795" y="96109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44610</xdr:rowOff>
    </xdr:from>
    <xdr:to>
      <xdr:col>36</xdr:col>
      <xdr:colOff>165100</xdr:colOff>
      <xdr:row>57</xdr:row>
      <xdr:rowOff>146210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6921500" y="9817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162737</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6672795" y="95924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25976</xdr:rowOff>
    </xdr:from>
    <xdr:to>
      <xdr:col>54</xdr:col>
      <xdr:colOff>189865</xdr:colOff>
      <xdr:row>78</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27476"/>
          <a:ext cx="1270" cy="1485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144103</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02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25976</xdr:rowOff>
    </xdr:from>
    <xdr:to>
      <xdr:col>55</xdr:col>
      <xdr:colOff>88900</xdr:colOff>
      <xdr:row>70</xdr:row>
      <xdr:rowOff>25976</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2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20480</xdr:rowOff>
    </xdr:from>
    <xdr:to>
      <xdr:col>55</xdr:col>
      <xdr:colOff>0</xdr:colOff>
      <xdr:row>76</xdr:row>
      <xdr:rowOff>8613</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2879230"/>
          <a:ext cx="838200" cy="159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145638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472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167211</xdr:rowOff>
    </xdr:from>
    <xdr:to>
      <xdr:col>55</xdr:col>
      <xdr:colOff>50800</xdr:colOff>
      <xdr:row>78</xdr:row>
      <xdr:rowOff>97361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68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8613</xdr:rowOff>
    </xdr:from>
    <xdr:to>
      <xdr:col>50</xdr:col>
      <xdr:colOff>114300</xdr:colOff>
      <xdr:row>76</xdr:row>
      <xdr:rowOff>122334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038813"/>
          <a:ext cx="889000" cy="11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23228</xdr:rowOff>
    </xdr:from>
    <xdr:to>
      <xdr:col>50</xdr:col>
      <xdr:colOff>165100</xdr:colOff>
      <xdr:row>78</xdr:row>
      <xdr:rowOff>124828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396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115955</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489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122334</xdr:rowOff>
    </xdr:from>
    <xdr:to>
      <xdr:col>45</xdr:col>
      <xdr:colOff>177800</xdr:colOff>
      <xdr:row>78</xdr:row>
      <xdr:rowOff>115818</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152534"/>
          <a:ext cx="889000" cy="336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19817</xdr:rowOff>
    </xdr:from>
    <xdr:to>
      <xdr:col>46</xdr:col>
      <xdr:colOff>38100</xdr:colOff>
      <xdr:row>78</xdr:row>
      <xdr:rowOff>121417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39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48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115818</xdr:rowOff>
    </xdr:from>
    <xdr:to>
      <xdr:col>41</xdr:col>
      <xdr:colOff>50800</xdr:colOff>
      <xdr:row>78</xdr:row>
      <xdr:rowOff>122548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88918"/>
          <a:ext cx="889000" cy="6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33662</xdr:rowOff>
    </xdr:from>
    <xdr:to>
      <xdr:col>41</xdr:col>
      <xdr:colOff>101600</xdr:colOff>
      <xdr:row>78</xdr:row>
      <xdr:rowOff>135262</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06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151789</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81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19645</xdr:rowOff>
    </xdr:from>
    <xdr:to>
      <xdr:col>36</xdr:col>
      <xdr:colOff>165100</xdr:colOff>
      <xdr:row>78</xdr:row>
      <xdr:rowOff>121245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392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137772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167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141130</xdr:rowOff>
    </xdr:from>
    <xdr:to>
      <xdr:col>55</xdr:col>
      <xdr:colOff>50800</xdr:colOff>
      <xdr:row>75</xdr:row>
      <xdr:rowOff>71280</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282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164007</xdr:rowOff>
    </xdr:from>
    <xdr:ext cx="599010"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2679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129264</xdr:rowOff>
    </xdr:from>
    <xdr:to>
      <xdr:col>50</xdr:col>
      <xdr:colOff>165100</xdr:colOff>
      <xdr:row>76</xdr:row>
      <xdr:rowOff>59413</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298801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74</xdr:row>
      <xdr:rowOff>75941</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276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71534</xdr:rowOff>
    </xdr:from>
    <xdr:to>
      <xdr:col>46</xdr:col>
      <xdr:colOff>38100</xdr:colOff>
      <xdr:row>77</xdr:row>
      <xdr:rowOff>1684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101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75</xdr:row>
      <xdr:rowOff>18211</xdr:rowOff>
    </xdr:from>
    <xdr:ext cx="59901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50795" y="12876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65018</xdr:rowOff>
    </xdr:from>
    <xdr:to>
      <xdr:col>41</xdr:col>
      <xdr:colOff>101600</xdr:colOff>
      <xdr:row>78</xdr:row>
      <xdr:rowOff>166618</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43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157745</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530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71748</xdr:rowOff>
    </xdr:from>
    <xdr:to>
      <xdr:col>36</xdr:col>
      <xdr:colOff>165100</xdr:colOff>
      <xdr:row>79</xdr:row>
      <xdr:rowOff>1898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444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164475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53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66063</xdr:rowOff>
    </xdr:from>
    <xdr:to>
      <xdr:col>54</xdr:col>
      <xdr:colOff>189865</xdr:colOff>
      <xdr:row>98</xdr:row>
      <xdr:rowOff>139700</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839463"/>
          <a:ext cx="1270" cy="11023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143527</xdr:rowOff>
    </xdr:from>
    <xdr:ext cx="249299"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945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139700</xdr:rowOff>
    </xdr:from>
    <xdr:to>
      <xdr:col>55</xdr:col>
      <xdr:colOff>88900</xdr:colOff>
      <xdr:row>98</xdr:row>
      <xdr:rowOff>139700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941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91</xdr:row>
      <xdr:rowOff>12740</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614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92</xdr:row>
      <xdr:rowOff>66063</xdr:rowOff>
    </xdr:from>
    <xdr:to>
      <xdr:col>55</xdr:col>
      <xdr:colOff>88900</xdr:colOff>
      <xdr:row>92</xdr:row>
      <xdr:rowOff>66063</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8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73259</xdr:rowOff>
    </xdr:from>
    <xdr:to>
      <xdr:col>55</xdr:col>
      <xdr:colOff>0</xdr:colOff>
      <xdr:row>97</xdr:row>
      <xdr:rowOff>63951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9639300" y="16361009"/>
          <a:ext cx="838200" cy="33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164268</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52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141391</xdr:rowOff>
    </xdr:from>
    <xdr:to>
      <xdr:col>55</xdr:col>
      <xdr:colOff>50800</xdr:colOff>
      <xdr:row>97</xdr:row>
      <xdr:rowOff>71541</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60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73259</xdr:rowOff>
    </xdr:from>
    <xdr:to>
      <xdr:col>50</xdr:col>
      <xdr:colOff>114300</xdr:colOff>
      <xdr:row>97</xdr:row>
      <xdr:rowOff>93148</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8750300" y="16361009"/>
          <a:ext cx="889000" cy="362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160631</xdr:rowOff>
    </xdr:from>
    <xdr:to>
      <xdr:col>50</xdr:col>
      <xdr:colOff>165100</xdr:colOff>
      <xdr:row>97</xdr:row>
      <xdr:rowOff>90781</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619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81908</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71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91287</xdr:rowOff>
    </xdr:from>
    <xdr:to>
      <xdr:col>45</xdr:col>
      <xdr:colOff>177800</xdr:colOff>
      <xdr:row>97</xdr:row>
      <xdr:rowOff>93148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7861300" y="16379037"/>
          <a:ext cx="889000" cy="344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14345</xdr:rowOff>
    </xdr:from>
    <xdr:to>
      <xdr:col>46</xdr:col>
      <xdr:colOff>38100</xdr:colOff>
      <xdr:row>97</xdr:row>
      <xdr:rowOff>115945</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64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132472</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420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69121</xdr:rowOff>
    </xdr:from>
    <xdr:to>
      <xdr:col>41</xdr:col>
      <xdr:colOff>50800</xdr:colOff>
      <xdr:row>95</xdr:row>
      <xdr:rowOff>91287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6972300" y="16356871"/>
          <a:ext cx="889000" cy="22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39463</xdr:rowOff>
    </xdr:from>
    <xdr:to>
      <xdr:col>41</xdr:col>
      <xdr:colOff>101600</xdr:colOff>
      <xdr:row>97</xdr:row>
      <xdr:rowOff>141063</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67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132190</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76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15839</xdr:rowOff>
    </xdr:from>
    <xdr:to>
      <xdr:col>36</xdr:col>
      <xdr:colOff>165100</xdr:colOff>
      <xdr:row>97</xdr:row>
      <xdr:rowOff>117439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646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108566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739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13151</xdr:rowOff>
    </xdr:from>
    <xdr:to>
      <xdr:col>55</xdr:col>
      <xdr:colOff>50800</xdr:colOff>
      <xdr:row>97</xdr:row>
      <xdr:rowOff>114751</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643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163028</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622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22459</xdr:rowOff>
    </xdr:from>
    <xdr:to>
      <xdr:col>50</xdr:col>
      <xdr:colOff>165100</xdr:colOff>
      <xdr:row>95</xdr:row>
      <xdr:rowOff>124059</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10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140586</xdr:rowOff>
    </xdr:from>
    <xdr:ext cx="59901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39795" y="16085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42348</xdr:rowOff>
    </xdr:from>
    <xdr:to>
      <xdr:col>46</xdr:col>
      <xdr:colOff>38100</xdr:colOff>
      <xdr:row>97</xdr:row>
      <xdr:rowOff>143948</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67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135075</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76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40487</xdr:rowOff>
    </xdr:from>
    <xdr:to>
      <xdr:col>41</xdr:col>
      <xdr:colOff>101600</xdr:colOff>
      <xdr:row>95</xdr:row>
      <xdr:rowOff>142087</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32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93</xdr:row>
      <xdr:rowOff>158614</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61795" y="161034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18321</xdr:rowOff>
    </xdr:from>
    <xdr:to>
      <xdr:col>36</xdr:col>
      <xdr:colOff>165100</xdr:colOff>
      <xdr:row>95</xdr:row>
      <xdr:rowOff>119921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306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93</xdr:row>
      <xdr:rowOff>136448</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672795" y="160812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災害復旧事業費グラフ枠">
          <a:extLst>
            <a:ext uri="{FF2B5EF4-FFF2-40B4-BE49-F238E27FC236}">
              <a16:creationId xmlns:a16="http://schemas.microsoft.com/office/drawing/2014/main" id="{00000000-0008-0000-06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31229</xdr:rowOff>
    </xdr:from>
    <xdr:to>
      <xdr:col>85</xdr:col>
      <xdr:colOff>126364</xdr:colOff>
      <xdr:row>38</xdr:row>
      <xdr:rowOff>25400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flipV="1">
          <a:off x="16317595" y="5346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49086</xdr:rowOff>
    </xdr:from>
    <xdr:ext cx="249299" cy="259045"/>
    <xdr:sp macro="" textlink="">
      <xdr:nvSpPr>
        <xdr:cNvPr id="508" name="災害復旧事業費最小値テキスト">
          <a:extLst>
            <a:ext uri="{FF2B5EF4-FFF2-40B4-BE49-F238E27FC236}">
              <a16:creationId xmlns:a16="http://schemas.microsoft.com/office/drawing/2014/main" id="{00000000-0008-0000-0600-0000FC010000}"/>
            </a:ext>
          </a:extLst>
        </xdr:cNvPr>
        <xdr:cNvSpPr txBox="1"/>
      </xdr:nvSpPr>
      <xdr:spPr>
        <a:xfrm>
          <a:off x="16370300" y="656418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149356</xdr:rowOff>
    </xdr:from>
    <xdr:ext cx="599010" cy="259045"/>
    <xdr:sp macro="" textlink="">
      <xdr:nvSpPr>
        <xdr:cNvPr id="510" name="災害復旧事業費最大値テキスト">
          <a:extLst>
            <a:ext uri="{FF2B5EF4-FFF2-40B4-BE49-F238E27FC236}">
              <a16:creationId xmlns:a16="http://schemas.microsoft.com/office/drawing/2014/main" id="{00000000-0008-0000-0600-0000FE010000}"/>
            </a:ext>
          </a:extLst>
        </xdr:cNvPr>
        <xdr:cNvSpPr txBox="1"/>
      </xdr:nvSpPr>
      <xdr:spPr>
        <a:xfrm>
          <a:off x="16370300" y="512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31229</xdr:rowOff>
    </xdr:from>
    <xdr:to>
      <xdr:col>86</xdr:col>
      <xdr:colOff>25400</xdr:colOff>
      <xdr:row>31</xdr:row>
      <xdr:rowOff>31229</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5346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162920</xdr:rowOff>
    </xdr:from>
    <xdr:to>
      <xdr:col>85</xdr:col>
      <xdr:colOff>127000</xdr:colOff>
      <xdr:row>37</xdr:row>
      <xdr:rowOff>169281</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flipV="1">
          <a:off x="15481300" y="6506570"/>
          <a:ext cx="838200" cy="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93536</xdr:rowOff>
    </xdr:from>
    <xdr:ext cx="469744" cy="259045"/>
    <xdr:sp macro="" textlink="">
      <xdr:nvSpPr>
        <xdr:cNvPr id="513" name="災害復旧事業費平均値テキスト">
          <a:extLst>
            <a:ext uri="{FF2B5EF4-FFF2-40B4-BE49-F238E27FC236}">
              <a16:creationId xmlns:a16="http://schemas.microsoft.com/office/drawing/2014/main" id="{00000000-0008-0000-0600-000001020000}"/>
            </a:ext>
          </a:extLst>
        </xdr:cNvPr>
        <xdr:cNvSpPr txBox="1"/>
      </xdr:nvSpPr>
      <xdr:spPr>
        <a:xfrm>
          <a:off x="16370300" y="64371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115109</xdr:rowOff>
    </xdr:from>
    <xdr:to>
      <xdr:col>85</xdr:col>
      <xdr:colOff>177800</xdr:colOff>
      <xdr:row>38</xdr:row>
      <xdr:rowOff>45259</xdr:rowOff>
    </xdr:to>
    <xdr:sp macro="" textlink="">
      <xdr:nvSpPr>
        <xdr:cNvPr id="514" name="フローチャート: 判断 513">
          <a:extLst>
            <a:ext uri="{FF2B5EF4-FFF2-40B4-BE49-F238E27FC236}">
              <a16:creationId xmlns:a16="http://schemas.microsoft.com/office/drawing/2014/main" id="{00000000-0008-0000-0600-000002020000}"/>
            </a:ext>
          </a:extLst>
        </xdr:cNvPr>
        <xdr:cNvSpPr/>
      </xdr:nvSpPr>
      <xdr:spPr>
        <a:xfrm>
          <a:off x="16268700" y="6458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169281</xdr:rowOff>
    </xdr:from>
    <xdr:to>
      <xdr:col>81</xdr:col>
      <xdr:colOff>50800</xdr:colOff>
      <xdr:row>38</xdr:row>
      <xdr:rowOff>4277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flipV="1">
          <a:off x="14592300" y="6512931"/>
          <a:ext cx="889000" cy="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106256</xdr:rowOff>
    </xdr:from>
    <xdr:to>
      <xdr:col>81</xdr:col>
      <xdr:colOff>101600</xdr:colOff>
      <xdr:row>38</xdr:row>
      <xdr:rowOff>36406</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5430500" y="6449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52933</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5246428" y="622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155279</xdr:rowOff>
    </xdr:from>
    <xdr:to>
      <xdr:col>76</xdr:col>
      <xdr:colOff>114300</xdr:colOff>
      <xdr:row>38</xdr:row>
      <xdr:rowOff>4277</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3703300" y="6498929"/>
          <a:ext cx="889000" cy="20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89426</xdr:rowOff>
    </xdr:from>
    <xdr:to>
      <xdr:col>76</xdr:col>
      <xdr:colOff>165100</xdr:colOff>
      <xdr:row>38</xdr:row>
      <xdr:rowOff>19576</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4541500" y="6433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36103</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4357428" y="6208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70383</xdr:rowOff>
    </xdr:from>
    <xdr:to>
      <xdr:col>71</xdr:col>
      <xdr:colOff>177800</xdr:colOff>
      <xdr:row>37</xdr:row>
      <xdr:rowOff>155279</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814300" y="6414033"/>
          <a:ext cx="889000" cy="8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92403</xdr:rowOff>
    </xdr:from>
    <xdr:to>
      <xdr:col>72</xdr:col>
      <xdr:colOff>38100</xdr:colOff>
      <xdr:row>38</xdr:row>
      <xdr:rowOff>22554</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3652500" y="643605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39080</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3468428" y="6211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56587</xdr:rowOff>
    </xdr:from>
    <xdr:to>
      <xdr:col>67</xdr:col>
      <xdr:colOff>101600</xdr:colOff>
      <xdr:row>37</xdr:row>
      <xdr:rowOff>158187</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2763500" y="640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149314</xdr:rowOff>
    </xdr:from>
    <xdr:ext cx="534377"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2547111" y="6492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112120</xdr:rowOff>
    </xdr:from>
    <xdr:to>
      <xdr:col>85</xdr:col>
      <xdr:colOff>177800</xdr:colOff>
      <xdr:row>38</xdr:row>
      <xdr:rowOff>42270</xdr:rowOff>
    </xdr:to>
    <xdr:sp macro="" textlink="">
      <xdr:nvSpPr>
        <xdr:cNvPr id="531" name="楕円 530">
          <a:extLst>
            <a:ext uri="{FF2B5EF4-FFF2-40B4-BE49-F238E27FC236}">
              <a16:creationId xmlns:a16="http://schemas.microsoft.com/office/drawing/2014/main" id="{00000000-0008-0000-0600-000013020000}"/>
            </a:ext>
          </a:extLst>
        </xdr:cNvPr>
        <xdr:cNvSpPr/>
      </xdr:nvSpPr>
      <xdr:spPr>
        <a:xfrm>
          <a:off x="16268700" y="645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71497</xdr:rowOff>
    </xdr:from>
    <xdr:ext cx="469744" cy="259045"/>
    <xdr:sp macro="" textlink="">
      <xdr:nvSpPr>
        <xdr:cNvPr id="532" name="災害復旧事業費該当値テキスト">
          <a:extLst>
            <a:ext uri="{FF2B5EF4-FFF2-40B4-BE49-F238E27FC236}">
              <a16:creationId xmlns:a16="http://schemas.microsoft.com/office/drawing/2014/main" id="{00000000-0008-0000-0600-000014020000}"/>
            </a:ext>
          </a:extLst>
        </xdr:cNvPr>
        <xdr:cNvSpPr txBox="1"/>
      </xdr:nvSpPr>
      <xdr:spPr>
        <a:xfrm>
          <a:off x="16370300" y="624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118481</xdr:rowOff>
    </xdr:from>
    <xdr:to>
      <xdr:col>81</xdr:col>
      <xdr:colOff>101600</xdr:colOff>
      <xdr:row>38</xdr:row>
      <xdr:rowOff>48631</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5430500" y="6462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39758</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428" y="6554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124927</xdr:rowOff>
    </xdr:from>
    <xdr:to>
      <xdr:col>76</xdr:col>
      <xdr:colOff>165100</xdr:colOff>
      <xdr:row>38</xdr:row>
      <xdr:rowOff>55077</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4541500" y="6468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46204</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561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104479</xdr:rowOff>
    </xdr:from>
    <xdr:to>
      <xdr:col>72</xdr:col>
      <xdr:colOff>38100</xdr:colOff>
      <xdr:row>38</xdr:row>
      <xdr:rowOff>34629</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3652500" y="6448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25756</xdr:rowOff>
    </xdr:from>
    <xdr:ext cx="469744"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3468428" y="6540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19583</xdr:rowOff>
    </xdr:from>
    <xdr:to>
      <xdr:col>67</xdr:col>
      <xdr:colOff>101600</xdr:colOff>
      <xdr:row>37</xdr:row>
      <xdr:rowOff>121183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2763500" y="6363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137710</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2547111" y="6138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144434</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745634"/>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54</xdr:row>
      <xdr:rowOff>160762</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941906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5642</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09249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21970</xdr:rowOff>
    </xdr:from>
    <xdr:ext cx="31290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33094" y="8765920"/>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38299</xdr:rowOff>
    </xdr:from>
    <xdr:ext cx="312906"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2133094" y="8439349"/>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47</xdr:row>
      <xdr:rowOff>54627</xdr:rowOff>
    </xdr:from>
    <xdr:ext cx="31290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33094" y="811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失業対策事業費グラフ枠">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59</xdr:row>
      <xdr:rowOff>98878</xdr:rowOff>
    </xdr:from>
    <xdr:to>
      <xdr:col>85</xdr:col>
      <xdr:colOff>126364</xdr:colOff>
      <xdr:row>59</xdr:row>
      <xdr:rowOff>98878</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317595" y="10214428"/>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140805</xdr:rowOff>
    </xdr:from>
    <xdr:ext cx="249299" cy="259045"/>
    <xdr:sp macro="" textlink="">
      <xdr:nvSpPr>
        <xdr:cNvPr id="567" name="失業対策事業費最小値テキスト">
          <a:extLst>
            <a:ext uri="{FF2B5EF4-FFF2-40B4-BE49-F238E27FC236}">
              <a16:creationId xmlns:a16="http://schemas.microsoft.com/office/drawing/2014/main" id="{00000000-0008-0000-0600-000037020000}"/>
            </a:ext>
          </a:extLst>
        </xdr:cNvPr>
        <xdr:cNvSpPr txBox="1"/>
      </xdr:nvSpPr>
      <xdr:spPr>
        <a:xfrm>
          <a:off x="1637030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140805</xdr:rowOff>
    </xdr:from>
    <xdr:ext cx="249299" cy="259045"/>
    <xdr:sp macro="" textlink="">
      <xdr:nvSpPr>
        <xdr:cNvPr id="569" name="失業対策事業費最大値テキスト">
          <a:extLst>
            <a:ext uri="{FF2B5EF4-FFF2-40B4-BE49-F238E27FC236}">
              <a16:creationId xmlns:a16="http://schemas.microsoft.com/office/drawing/2014/main" id="{00000000-0008-0000-0600-000039020000}"/>
            </a:ext>
          </a:extLst>
        </xdr:cNvPr>
        <xdr:cNvSpPr txBox="1"/>
      </xdr:nvSpPr>
      <xdr:spPr>
        <a:xfrm>
          <a:off x="16370300" y="99134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26505</xdr:rowOff>
    </xdr:from>
    <xdr:ext cx="249299" cy="259045"/>
    <xdr:sp macro="" textlink="">
      <xdr:nvSpPr>
        <xdr:cNvPr id="572" name="失業対策事業費平均値テキスト">
          <a:extLst>
            <a:ext uri="{FF2B5EF4-FFF2-40B4-BE49-F238E27FC236}">
              <a16:creationId xmlns:a16="http://schemas.microsoft.com/office/drawing/2014/main" id="{00000000-0008-0000-0600-00003C020000}"/>
            </a:ext>
          </a:extLst>
        </xdr:cNvPr>
        <xdr:cNvSpPr txBox="1"/>
      </xdr:nvSpPr>
      <xdr:spPr>
        <a:xfrm>
          <a:off x="16370300" y="10142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62687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48078</xdr:rowOff>
    </xdr:from>
    <xdr:to>
      <xdr:col>81</xdr:col>
      <xdr:colOff>101600</xdr:colOff>
      <xdr:row>59</xdr:row>
      <xdr:rowOff>149678</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5430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48078</xdr:rowOff>
    </xdr:from>
    <xdr:to>
      <xdr:col>76</xdr:col>
      <xdr:colOff>165100</xdr:colOff>
      <xdr:row>59</xdr:row>
      <xdr:rowOff>149678</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4541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4535</xdr:rowOff>
    </xdr:from>
    <xdr:to>
      <xdr:col>67</xdr:col>
      <xdr:colOff>101600</xdr:colOff>
      <xdr:row>51</xdr:row>
      <xdr:rowOff>106135</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2763500" y="8748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49</xdr:row>
      <xdr:rowOff>122662</xdr:rowOff>
    </xdr:from>
    <xdr:ext cx="313932"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2657333" y="85237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83655</xdr:rowOff>
    </xdr:from>
    <xdr:ext cx="249299" cy="259045"/>
    <xdr:sp macro="" textlink="">
      <xdr:nvSpPr>
        <xdr:cNvPr id="591" name="失業対策事業費該当値テキスト">
          <a:extLst>
            <a:ext uri="{FF2B5EF4-FFF2-40B4-BE49-F238E27FC236}">
              <a16:creationId xmlns:a16="http://schemas.microsoft.com/office/drawing/2014/main" id="{00000000-0008-0000-0600-00004F020000}"/>
            </a:ext>
          </a:extLst>
        </xdr:cNvPr>
        <xdr:cNvSpPr txBox="1"/>
      </xdr:nvSpPr>
      <xdr:spPr>
        <a:xfrm>
          <a:off x="16370300" y="100277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166205</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356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166205</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67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125178</xdr:rowOff>
    </xdr:from>
    <xdr:to>
      <xdr:col>85</xdr:col>
      <xdr:colOff>126364</xdr:colOff>
      <xdr:row>79</xdr:row>
      <xdr:rowOff>148234</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6317595" y="12298128"/>
          <a:ext cx="1269" cy="1394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152061</xdr:rowOff>
    </xdr:from>
    <xdr:ext cx="534377" cy="259045"/>
    <xdr:sp macro="" textlink="">
      <xdr:nvSpPr>
        <xdr:cNvPr id="627" name="公債費最小値テキスト">
          <a:extLst>
            <a:ext uri="{FF2B5EF4-FFF2-40B4-BE49-F238E27FC236}">
              <a16:creationId xmlns:a16="http://schemas.microsoft.com/office/drawing/2014/main" id="{00000000-0008-0000-0600-000073020000}"/>
            </a:ext>
          </a:extLst>
        </xdr:cNvPr>
        <xdr:cNvSpPr txBox="1"/>
      </xdr:nvSpPr>
      <xdr:spPr>
        <a:xfrm>
          <a:off x="16370300" y="1369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148234</xdr:rowOff>
    </xdr:from>
    <xdr:to>
      <xdr:col>86</xdr:col>
      <xdr:colOff>25400</xdr:colOff>
      <xdr:row>79</xdr:row>
      <xdr:rowOff>148234</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3692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71855</xdr:rowOff>
    </xdr:from>
    <xdr:ext cx="599010" cy="259045"/>
    <xdr:sp macro="" textlink="">
      <xdr:nvSpPr>
        <xdr:cNvPr id="629" name="公債費最大値テキスト">
          <a:extLst>
            <a:ext uri="{FF2B5EF4-FFF2-40B4-BE49-F238E27FC236}">
              <a16:creationId xmlns:a16="http://schemas.microsoft.com/office/drawing/2014/main" id="{00000000-0008-0000-0600-000075020000}"/>
            </a:ext>
          </a:extLst>
        </xdr:cNvPr>
        <xdr:cNvSpPr txBox="1"/>
      </xdr:nvSpPr>
      <xdr:spPr>
        <a:xfrm>
          <a:off x="16370300" y="1207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125178</xdr:rowOff>
    </xdr:from>
    <xdr:to>
      <xdr:col>86</xdr:col>
      <xdr:colOff>25400</xdr:colOff>
      <xdr:row>71</xdr:row>
      <xdr:rowOff>125178</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229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72</xdr:row>
      <xdr:rowOff>41413</xdr:rowOff>
    </xdr:from>
    <xdr:to>
      <xdr:col>85</xdr:col>
      <xdr:colOff>127000</xdr:colOff>
      <xdr:row>72</xdr:row>
      <xdr:rowOff>84389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5481300" y="12385813"/>
          <a:ext cx="838200" cy="42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16949</xdr:rowOff>
    </xdr:from>
    <xdr:ext cx="534377" cy="259045"/>
    <xdr:sp macro="" textlink="">
      <xdr:nvSpPr>
        <xdr:cNvPr id="632" name="公債費平均値テキスト">
          <a:extLst>
            <a:ext uri="{FF2B5EF4-FFF2-40B4-BE49-F238E27FC236}">
              <a16:creationId xmlns:a16="http://schemas.microsoft.com/office/drawing/2014/main" id="{00000000-0008-0000-0600-000078020000}"/>
            </a:ext>
          </a:extLst>
        </xdr:cNvPr>
        <xdr:cNvSpPr txBox="1"/>
      </xdr:nvSpPr>
      <xdr:spPr>
        <a:xfrm>
          <a:off x="16370300" y="132185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38522</xdr:rowOff>
    </xdr:from>
    <xdr:to>
      <xdr:col>85</xdr:col>
      <xdr:colOff>177800</xdr:colOff>
      <xdr:row>77</xdr:row>
      <xdr:rowOff>140122</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6268700" y="13240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72</xdr:row>
      <xdr:rowOff>84389</xdr:rowOff>
    </xdr:from>
    <xdr:to>
      <xdr:col>81</xdr:col>
      <xdr:colOff>50800</xdr:colOff>
      <xdr:row>72</xdr:row>
      <xdr:rowOff>106118</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4592300" y="12428789"/>
          <a:ext cx="889000" cy="21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157197</xdr:rowOff>
    </xdr:from>
    <xdr:to>
      <xdr:col>81</xdr:col>
      <xdr:colOff>101600</xdr:colOff>
      <xdr:row>77</xdr:row>
      <xdr:rowOff>87347</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5430500" y="13187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78474</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5214111" y="1328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71</xdr:row>
      <xdr:rowOff>8418</xdr:rowOff>
    </xdr:from>
    <xdr:to>
      <xdr:col>76</xdr:col>
      <xdr:colOff>114300</xdr:colOff>
      <xdr:row>72</xdr:row>
      <xdr:rowOff>106118</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3703300" y="12181368"/>
          <a:ext cx="889000" cy="269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3153</xdr:rowOff>
    </xdr:from>
    <xdr:to>
      <xdr:col>76</xdr:col>
      <xdr:colOff>165100</xdr:colOff>
      <xdr:row>77</xdr:row>
      <xdr:rowOff>104753</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4541500" y="1320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95880</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4325111" y="1329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71</xdr:row>
      <xdr:rowOff>8418</xdr:rowOff>
    </xdr:from>
    <xdr:to>
      <xdr:col>71</xdr:col>
      <xdr:colOff>177800</xdr:colOff>
      <xdr:row>75</xdr:row>
      <xdr:rowOff>136630</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2814300" y="12181368"/>
          <a:ext cx="889000" cy="81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29073</xdr:rowOff>
    </xdr:from>
    <xdr:to>
      <xdr:col>72</xdr:col>
      <xdr:colOff>38100</xdr:colOff>
      <xdr:row>77</xdr:row>
      <xdr:rowOff>130673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3652500" y="1323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121800</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3436111" y="1332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80060</xdr:rowOff>
    </xdr:from>
    <xdr:to>
      <xdr:col>67</xdr:col>
      <xdr:colOff>101600</xdr:colOff>
      <xdr:row>78</xdr:row>
      <xdr:rowOff>10210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2763500" y="13281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1337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2547111" y="13374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71</xdr:row>
      <xdr:rowOff>162063</xdr:rowOff>
    </xdr:from>
    <xdr:to>
      <xdr:col>85</xdr:col>
      <xdr:colOff>177800</xdr:colOff>
      <xdr:row>72</xdr:row>
      <xdr:rowOff>92213</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6268700" y="1233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76990</xdr:rowOff>
    </xdr:from>
    <xdr:ext cx="599010" cy="259045"/>
    <xdr:sp macro="" textlink="">
      <xdr:nvSpPr>
        <xdr:cNvPr id="651" name="公債費該当値テキスト">
          <a:extLst>
            <a:ext uri="{FF2B5EF4-FFF2-40B4-BE49-F238E27FC236}">
              <a16:creationId xmlns:a16="http://schemas.microsoft.com/office/drawing/2014/main" id="{00000000-0008-0000-0600-00008B020000}"/>
            </a:ext>
          </a:extLst>
        </xdr:cNvPr>
        <xdr:cNvSpPr txBox="1"/>
      </xdr:nvSpPr>
      <xdr:spPr>
        <a:xfrm>
          <a:off x="16370300" y="12249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33589</xdr:rowOff>
    </xdr:from>
    <xdr:to>
      <xdr:col>81</xdr:col>
      <xdr:colOff>101600</xdr:colOff>
      <xdr:row>72</xdr:row>
      <xdr:rowOff>135189</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5430500" y="12377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70</xdr:row>
      <xdr:rowOff>151716</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5181795" y="12153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55318</xdr:rowOff>
    </xdr:from>
    <xdr:to>
      <xdr:col>76</xdr:col>
      <xdr:colOff>165100</xdr:colOff>
      <xdr:row>72</xdr:row>
      <xdr:rowOff>156918</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4541500" y="12399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1995</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4292795" y="12174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70</xdr:row>
      <xdr:rowOff>129068</xdr:rowOff>
    </xdr:from>
    <xdr:to>
      <xdr:col>72</xdr:col>
      <xdr:colOff>38100</xdr:colOff>
      <xdr:row>71</xdr:row>
      <xdr:rowOff>59218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3652500" y="1213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69</xdr:row>
      <xdr:rowOff>75745</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3403795" y="1190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85830</xdr:rowOff>
    </xdr:from>
    <xdr:to>
      <xdr:col>67</xdr:col>
      <xdr:colOff>101600</xdr:colOff>
      <xdr:row>76</xdr:row>
      <xdr:rowOff>15980</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2763500" y="1294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32507</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547111" y="12719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27054</xdr:rowOff>
    </xdr:from>
    <xdr:to>
      <xdr:col>85</xdr:col>
      <xdr:colOff>126364</xdr:colOff>
      <xdr:row>99</xdr:row>
      <xdr:rowOff>21309</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629004"/>
          <a:ext cx="1269" cy="136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25136</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6998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21309</xdr:rowOff>
    </xdr:from>
    <xdr:to>
      <xdr:col>86</xdr:col>
      <xdr:colOff>25400</xdr:colOff>
      <xdr:row>99</xdr:row>
      <xdr:rowOff>21309</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6994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145181</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404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27054</xdr:rowOff>
    </xdr:from>
    <xdr:to>
      <xdr:col>86</xdr:col>
      <xdr:colOff>25400</xdr:colOff>
      <xdr:row>91</xdr:row>
      <xdr:rowOff>27054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629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53732</xdr:rowOff>
    </xdr:from>
    <xdr:to>
      <xdr:col>85</xdr:col>
      <xdr:colOff>127000</xdr:colOff>
      <xdr:row>98</xdr:row>
      <xdr:rowOff>119340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5481300" y="15998582"/>
          <a:ext cx="838200" cy="92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26533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4857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3656</xdr:rowOff>
    </xdr:from>
    <xdr:to>
      <xdr:col>85</xdr:col>
      <xdr:colOff>177800</xdr:colOff>
      <xdr:row>97</xdr:row>
      <xdr:rowOff>105256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3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53732</xdr:rowOff>
    </xdr:from>
    <xdr:to>
      <xdr:col>81</xdr:col>
      <xdr:colOff>50800</xdr:colOff>
      <xdr:row>95</xdr:row>
      <xdr:rowOff>14291</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flipV="1">
          <a:off x="14592300" y="15998582"/>
          <a:ext cx="889000" cy="303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477</xdr:rowOff>
    </xdr:from>
    <xdr:to>
      <xdr:col>81</xdr:col>
      <xdr:colOff>101600</xdr:colOff>
      <xdr:row>97</xdr:row>
      <xdr:rowOff>102077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31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93204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723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118752</xdr:rowOff>
    </xdr:from>
    <xdr:to>
      <xdr:col>76</xdr:col>
      <xdr:colOff>114300</xdr:colOff>
      <xdr:row>95</xdr:row>
      <xdr:rowOff>14291</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3703300" y="16063602"/>
          <a:ext cx="889000" cy="238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140519</xdr:rowOff>
    </xdr:from>
    <xdr:to>
      <xdr:col>76</xdr:col>
      <xdr:colOff>165100</xdr:colOff>
      <xdr:row>97</xdr:row>
      <xdr:rowOff>70669</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5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61796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6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118752</xdr:rowOff>
    </xdr:from>
    <xdr:to>
      <xdr:col>71</xdr:col>
      <xdr:colOff>177800</xdr:colOff>
      <xdr:row>97</xdr:row>
      <xdr:rowOff>170013</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063602"/>
          <a:ext cx="889000" cy="737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124653</xdr:rowOff>
    </xdr:from>
    <xdr:to>
      <xdr:col>72</xdr:col>
      <xdr:colOff>38100</xdr:colOff>
      <xdr:row>97</xdr:row>
      <xdr:rowOff>54803</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583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45930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676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92664</xdr:rowOff>
    </xdr:from>
    <xdr:to>
      <xdr:col>67</xdr:col>
      <xdr:colOff>101600</xdr:colOff>
      <xdr:row>98</xdr:row>
      <xdr:rowOff>22814</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2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39341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498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68540</xdr:rowOff>
    </xdr:from>
    <xdr:to>
      <xdr:col>85</xdr:col>
      <xdr:colOff>177800</xdr:colOff>
      <xdr:row>98</xdr:row>
      <xdr:rowOff>170140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87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154917</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785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2932</xdr:rowOff>
    </xdr:from>
    <xdr:to>
      <xdr:col>81</xdr:col>
      <xdr:colOff>101600</xdr:colOff>
      <xdr:row>93</xdr:row>
      <xdr:rowOff>104532</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5947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121059</xdr:rowOff>
    </xdr:from>
    <xdr:ext cx="59901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181795" y="15723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134941</xdr:rowOff>
    </xdr:from>
    <xdr:to>
      <xdr:col>76</xdr:col>
      <xdr:colOff>165100</xdr:colOff>
      <xdr:row>95</xdr:row>
      <xdr:rowOff>65091</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251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81618</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026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67952</xdr:rowOff>
    </xdr:from>
    <xdr:to>
      <xdr:col>72</xdr:col>
      <xdr:colOff>38100</xdr:colOff>
      <xdr:row>93</xdr:row>
      <xdr:rowOff>169552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01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92</xdr:row>
      <xdr:rowOff>14629</xdr:rowOff>
    </xdr:from>
    <xdr:ext cx="59901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03795" y="157880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119213</xdr:rowOff>
    </xdr:from>
    <xdr:to>
      <xdr:col>67</xdr:col>
      <xdr:colOff>101600</xdr:colOff>
      <xdr:row>98</xdr:row>
      <xdr:rowOff>49363</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74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40490</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47111" y="16842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40442</xdr:rowOff>
    </xdr:from>
    <xdr:to>
      <xdr:col>116</xdr:col>
      <xdr:colOff>62864</xdr:colOff>
      <xdr:row>38</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355392"/>
          <a:ext cx="1269" cy="12994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158569</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13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40442</xdr:rowOff>
    </xdr:from>
    <xdr:to>
      <xdr:col>116</xdr:col>
      <xdr:colOff>152400</xdr:colOff>
      <xdr:row>31</xdr:row>
      <xdr:rowOff>40442</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35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6998</xdr:rowOff>
    </xdr:from>
    <xdr:to>
      <xdr:col>116</xdr:col>
      <xdr:colOff>63500</xdr:colOff>
      <xdr:row>37</xdr:row>
      <xdr:rowOff>91420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1323300" y="6350648"/>
          <a:ext cx="838200" cy="84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77888</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42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99461</xdr:rowOff>
    </xdr:from>
    <xdr:to>
      <xdr:col>116</xdr:col>
      <xdr:colOff>114300</xdr:colOff>
      <xdr:row>38</xdr:row>
      <xdr:rowOff>29611</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4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91420</xdr:rowOff>
    </xdr:from>
    <xdr:to>
      <xdr:col>111</xdr:col>
      <xdr:colOff>177800</xdr:colOff>
      <xdr:row>37</xdr:row>
      <xdr:rowOff>103261</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0434300" y="6435070"/>
          <a:ext cx="889000" cy="11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146027</xdr:rowOff>
    </xdr:from>
    <xdr:to>
      <xdr:col>112</xdr:col>
      <xdr:colOff>38100</xdr:colOff>
      <xdr:row>38</xdr:row>
      <xdr:rowOff>76177</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489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67305</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582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103261</xdr:rowOff>
    </xdr:from>
    <xdr:to>
      <xdr:col>107</xdr:col>
      <xdr:colOff>50800</xdr:colOff>
      <xdr:row>37</xdr:row>
      <xdr:rowOff>105661</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19545300" y="6446911"/>
          <a:ext cx="889000" cy="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157206</xdr:rowOff>
    </xdr:from>
    <xdr:to>
      <xdr:col>107</xdr:col>
      <xdr:colOff>101600</xdr:colOff>
      <xdr:row>38</xdr:row>
      <xdr:rowOff>87356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00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78483</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593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105661</xdr:rowOff>
    </xdr:from>
    <xdr:to>
      <xdr:col>102</xdr:col>
      <xdr:colOff>114300</xdr:colOff>
      <xdr:row>37</xdr:row>
      <xdr:rowOff>121846</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18656300" y="6449311"/>
          <a:ext cx="889000" cy="16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160086</xdr:rowOff>
    </xdr:from>
    <xdr:to>
      <xdr:col>102</xdr:col>
      <xdr:colOff>165100</xdr:colOff>
      <xdr:row>38</xdr:row>
      <xdr:rowOff>90236</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50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81363</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596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165915</xdr:rowOff>
    </xdr:from>
    <xdr:to>
      <xdr:col>98</xdr:col>
      <xdr:colOff>38100</xdr:colOff>
      <xdr:row>38</xdr:row>
      <xdr:rowOff>96065</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0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87192</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60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127648</xdr:rowOff>
    </xdr:from>
    <xdr:to>
      <xdr:col>116</xdr:col>
      <xdr:colOff>114300</xdr:colOff>
      <xdr:row>37</xdr:row>
      <xdr:rowOff>57798</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29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150525</xdr:rowOff>
    </xdr:from>
    <xdr:ext cx="534377"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151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40620</xdr:rowOff>
    </xdr:from>
    <xdr:to>
      <xdr:col>112</xdr:col>
      <xdr:colOff>38100</xdr:colOff>
      <xdr:row>37</xdr:row>
      <xdr:rowOff>142220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38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158747</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88428" y="615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52461</xdr:rowOff>
    </xdr:from>
    <xdr:to>
      <xdr:col>107</xdr:col>
      <xdr:colOff>101600</xdr:colOff>
      <xdr:row>37</xdr:row>
      <xdr:rowOff>154061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396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170588</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99428" y="617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54861</xdr:rowOff>
    </xdr:from>
    <xdr:to>
      <xdr:col>102</xdr:col>
      <xdr:colOff>165100</xdr:colOff>
      <xdr:row>37</xdr:row>
      <xdr:rowOff>156461</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39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1538</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10428" y="617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71046</xdr:rowOff>
    </xdr:from>
    <xdr:to>
      <xdr:col>98</xdr:col>
      <xdr:colOff>38100</xdr:colOff>
      <xdr:row>38</xdr:row>
      <xdr:rowOff>1197</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41469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17723</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21428" y="6189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貸付金グラフ枠">
          <a:extLst>
            <a:ext uri="{FF2B5EF4-FFF2-40B4-BE49-F238E27FC236}">
              <a16:creationId xmlns:a16="http://schemas.microsoft.com/office/drawing/2014/main" id="{00000000-0008-0000-06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42621</xdr:rowOff>
    </xdr:from>
    <xdr:to>
      <xdr:col>116</xdr:col>
      <xdr:colOff>62864</xdr:colOff>
      <xdr:row>59</xdr:row>
      <xdr:rowOff>44450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flipV="1">
          <a:off x="22159595" y="8615121"/>
          <a:ext cx="1269" cy="1544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6" name="貸付金最小値テキスト">
          <a:extLst>
            <a:ext uri="{FF2B5EF4-FFF2-40B4-BE49-F238E27FC236}">
              <a16:creationId xmlns:a16="http://schemas.microsoft.com/office/drawing/2014/main" id="{00000000-0008-0000-0600-00001C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160748</xdr:rowOff>
    </xdr:from>
    <xdr:ext cx="534377" cy="259045"/>
    <xdr:sp macro="" textlink="">
      <xdr:nvSpPr>
        <xdr:cNvPr id="798" name="貸付金最大値テキスト">
          <a:extLst>
            <a:ext uri="{FF2B5EF4-FFF2-40B4-BE49-F238E27FC236}">
              <a16:creationId xmlns:a16="http://schemas.microsoft.com/office/drawing/2014/main" id="{00000000-0008-0000-0600-00001E030000}"/>
            </a:ext>
          </a:extLst>
        </xdr:cNvPr>
        <xdr:cNvSpPr txBox="1"/>
      </xdr:nvSpPr>
      <xdr:spPr>
        <a:xfrm>
          <a:off x="22212300" y="839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42621</xdr:rowOff>
    </xdr:from>
    <xdr:to>
      <xdr:col>116</xdr:col>
      <xdr:colOff>152400</xdr:colOff>
      <xdr:row>50</xdr:row>
      <xdr:rowOff>42621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8615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164236</xdr:rowOff>
    </xdr:from>
    <xdr:to>
      <xdr:col>116</xdr:col>
      <xdr:colOff>63500</xdr:colOff>
      <xdr:row>58</xdr:row>
      <xdr:rowOff>165494</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1323300" y="10108336"/>
          <a:ext cx="838200" cy="1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19994</xdr:rowOff>
    </xdr:from>
    <xdr:ext cx="469744" cy="259045"/>
    <xdr:sp macro="" textlink="">
      <xdr:nvSpPr>
        <xdr:cNvPr id="801" name="貸付金平均値テキスト">
          <a:extLst>
            <a:ext uri="{FF2B5EF4-FFF2-40B4-BE49-F238E27FC236}">
              <a16:creationId xmlns:a16="http://schemas.microsoft.com/office/drawing/2014/main" id="{00000000-0008-0000-0600-000021030000}"/>
            </a:ext>
          </a:extLst>
        </xdr:cNvPr>
        <xdr:cNvSpPr txBox="1"/>
      </xdr:nvSpPr>
      <xdr:spPr>
        <a:xfrm>
          <a:off x="22212300" y="97926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168567</xdr:rowOff>
    </xdr:from>
    <xdr:to>
      <xdr:col>116</xdr:col>
      <xdr:colOff>114300</xdr:colOff>
      <xdr:row>58</xdr:row>
      <xdr:rowOff>98717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2110700" y="9941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165494</xdr:rowOff>
    </xdr:from>
    <xdr:to>
      <xdr:col>111</xdr:col>
      <xdr:colOff>177800</xdr:colOff>
      <xdr:row>58</xdr:row>
      <xdr:rowOff>166904</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0434300" y="10109594"/>
          <a:ext cx="889000" cy="1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140183</xdr:rowOff>
    </xdr:from>
    <xdr:to>
      <xdr:col>112</xdr:col>
      <xdr:colOff>38100</xdr:colOff>
      <xdr:row>58</xdr:row>
      <xdr:rowOff>70333</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1272500" y="991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86860</xdr:rowOff>
    </xdr:from>
    <xdr:ext cx="469744"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88428" y="968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166904</xdr:rowOff>
    </xdr:from>
    <xdr:to>
      <xdr:col>107</xdr:col>
      <xdr:colOff>50800</xdr:colOff>
      <xdr:row>58</xdr:row>
      <xdr:rowOff>167970</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flipV="1">
          <a:off x="19545300" y="10111004"/>
          <a:ext cx="889000" cy="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5461</xdr:rowOff>
    </xdr:from>
    <xdr:to>
      <xdr:col>107</xdr:col>
      <xdr:colOff>101600</xdr:colOff>
      <xdr:row>58</xdr:row>
      <xdr:rowOff>107061</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0383500" y="994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123588</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0199428" y="972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167970</xdr:rowOff>
    </xdr:from>
    <xdr:to>
      <xdr:col>102</xdr:col>
      <xdr:colOff>114300</xdr:colOff>
      <xdr:row>58</xdr:row>
      <xdr:rowOff>168846</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flipV="1">
          <a:off x="18656300" y="10112070"/>
          <a:ext cx="889000" cy="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162585</xdr:rowOff>
    </xdr:from>
    <xdr:to>
      <xdr:col>102</xdr:col>
      <xdr:colOff>165100</xdr:colOff>
      <xdr:row>58</xdr:row>
      <xdr:rowOff>92735</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19494500" y="99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109262</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9310428" y="971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159842</xdr:rowOff>
    </xdr:from>
    <xdr:to>
      <xdr:col>98</xdr:col>
      <xdr:colOff>38100</xdr:colOff>
      <xdr:row>58</xdr:row>
      <xdr:rowOff>89992</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8605500" y="9932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106519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21428" y="970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113436</xdr:rowOff>
    </xdr:from>
    <xdr:to>
      <xdr:col>116</xdr:col>
      <xdr:colOff>114300</xdr:colOff>
      <xdr:row>59</xdr:row>
      <xdr:rowOff>43586</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2110700" y="10057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28363</xdr:rowOff>
    </xdr:from>
    <xdr:ext cx="469744" cy="259045"/>
    <xdr:sp macro="" textlink="">
      <xdr:nvSpPr>
        <xdr:cNvPr id="820" name="貸付金該当値テキスト">
          <a:extLst>
            <a:ext uri="{FF2B5EF4-FFF2-40B4-BE49-F238E27FC236}">
              <a16:creationId xmlns:a16="http://schemas.microsoft.com/office/drawing/2014/main" id="{00000000-0008-0000-0600-000034030000}"/>
            </a:ext>
          </a:extLst>
        </xdr:cNvPr>
        <xdr:cNvSpPr txBox="1"/>
      </xdr:nvSpPr>
      <xdr:spPr>
        <a:xfrm>
          <a:off x="22212300" y="9972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114694</xdr:rowOff>
    </xdr:from>
    <xdr:to>
      <xdr:col>112</xdr:col>
      <xdr:colOff>38100</xdr:colOff>
      <xdr:row>59</xdr:row>
      <xdr:rowOff>44844</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1272500" y="10058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35971</xdr:rowOff>
    </xdr:from>
    <xdr:ext cx="469744"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088428" y="10151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116104</xdr:rowOff>
    </xdr:from>
    <xdr:to>
      <xdr:col>107</xdr:col>
      <xdr:colOff>101600</xdr:colOff>
      <xdr:row>59</xdr:row>
      <xdr:rowOff>46254</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0383500" y="1006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37381</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199428" y="10152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117170</xdr:rowOff>
    </xdr:from>
    <xdr:to>
      <xdr:col>102</xdr:col>
      <xdr:colOff>165100</xdr:colOff>
      <xdr:row>59</xdr:row>
      <xdr:rowOff>47320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19494500" y="1006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38447</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9310428" y="10153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118046</xdr:rowOff>
    </xdr:from>
    <xdr:to>
      <xdr:col>98</xdr:col>
      <xdr:colOff>38100</xdr:colOff>
      <xdr:row>59</xdr:row>
      <xdr:rowOff>48196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8605500" y="10062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39323</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8421428" y="1015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72</xdr:row>
      <xdr:rowOff>32906</xdr:rowOff>
    </xdr:from>
    <xdr:to>
      <xdr:col>116</xdr:col>
      <xdr:colOff>62864</xdr:colOff>
      <xdr:row>78</xdr:row>
      <xdr:rowOff>82645</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377306"/>
          <a:ext cx="1269" cy="1078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86472</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459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82645</xdr:rowOff>
    </xdr:from>
    <xdr:to>
      <xdr:col>116</xdr:col>
      <xdr:colOff>152400</xdr:colOff>
      <xdr:row>78</xdr:row>
      <xdr:rowOff>82645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455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151033</xdr:rowOff>
    </xdr:from>
    <xdr:ext cx="534377"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2152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72</xdr:row>
      <xdr:rowOff>32906</xdr:rowOff>
    </xdr:from>
    <xdr:to>
      <xdr:col>116</xdr:col>
      <xdr:colOff>152400</xdr:colOff>
      <xdr:row>72</xdr:row>
      <xdr:rowOff>32906</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377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128251</xdr:rowOff>
    </xdr:from>
    <xdr:to>
      <xdr:col>116</xdr:col>
      <xdr:colOff>63500</xdr:colOff>
      <xdr:row>74</xdr:row>
      <xdr:rowOff>122365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1323300" y="12129751"/>
          <a:ext cx="838200" cy="67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66527</xdr:rowOff>
    </xdr:from>
    <xdr:ext cx="534377"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2925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88100</xdr:rowOff>
    </xdr:from>
    <xdr:to>
      <xdr:col>116</xdr:col>
      <xdr:colOff>114300</xdr:colOff>
      <xdr:row>76</xdr:row>
      <xdr:rowOff>18250</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2946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70</xdr:row>
      <xdr:rowOff>128251</xdr:rowOff>
    </xdr:from>
    <xdr:to>
      <xdr:col>111</xdr:col>
      <xdr:colOff>177800</xdr:colOff>
      <xdr:row>71</xdr:row>
      <xdr:rowOff>5988</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0434300" y="12129751"/>
          <a:ext cx="889000" cy="491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75736</xdr:rowOff>
    </xdr:from>
    <xdr:to>
      <xdr:col>112</xdr:col>
      <xdr:colOff>38100</xdr:colOff>
      <xdr:row>75</xdr:row>
      <xdr:rowOff>5886</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276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168463</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855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70</xdr:row>
      <xdr:rowOff>115868</xdr:rowOff>
    </xdr:from>
    <xdr:to>
      <xdr:col>107</xdr:col>
      <xdr:colOff>50800</xdr:colOff>
      <xdr:row>71</xdr:row>
      <xdr:rowOff>5988</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a:off x="19545300" y="12117368"/>
          <a:ext cx="889000" cy="61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44628</xdr:rowOff>
    </xdr:from>
    <xdr:to>
      <xdr:col>107</xdr:col>
      <xdr:colOff>101600</xdr:colOff>
      <xdr:row>74</xdr:row>
      <xdr:rowOff>146228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2731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137355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67111" y="1282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70</xdr:row>
      <xdr:rowOff>115868</xdr:rowOff>
    </xdr:from>
    <xdr:to>
      <xdr:col>102</xdr:col>
      <xdr:colOff>114300</xdr:colOff>
      <xdr:row>70</xdr:row>
      <xdr:rowOff>125927</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2117368"/>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84004</xdr:rowOff>
    </xdr:from>
    <xdr:to>
      <xdr:col>102</xdr:col>
      <xdr:colOff>165100</xdr:colOff>
      <xdr:row>75</xdr:row>
      <xdr:rowOff>14154</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277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5281</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78111" y="12864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89338</xdr:rowOff>
    </xdr:from>
    <xdr:to>
      <xdr:col>98</xdr:col>
      <xdr:colOff>38100</xdr:colOff>
      <xdr:row>75</xdr:row>
      <xdr:rowOff>19488</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277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10615</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89111" y="12869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71565</xdr:rowOff>
    </xdr:from>
    <xdr:to>
      <xdr:col>116</xdr:col>
      <xdr:colOff>114300</xdr:colOff>
      <xdr:row>75</xdr:row>
      <xdr:rowOff>1715</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758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94442</xdr:rowOff>
    </xdr:from>
    <xdr:ext cx="534377"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610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77451</xdr:rowOff>
    </xdr:from>
    <xdr:to>
      <xdr:col>112</xdr:col>
      <xdr:colOff>38100</xdr:colOff>
      <xdr:row>71</xdr:row>
      <xdr:rowOff>7601</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078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24128</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56111" y="11854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70</xdr:row>
      <xdr:rowOff>126638</xdr:rowOff>
    </xdr:from>
    <xdr:to>
      <xdr:col>107</xdr:col>
      <xdr:colOff>101600</xdr:colOff>
      <xdr:row>71</xdr:row>
      <xdr:rowOff>56788</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128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69</xdr:row>
      <xdr:rowOff>73315</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67111" y="1190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70</xdr:row>
      <xdr:rowOff>65068</xdr:rowOff>
    </xdr:from>
    <xdr:to>
      <xdr:col>102</xdr:col>
      <xdr:colOff>165100</xdr:colOff>
      <xdr:row>70</xdr:row>
      <xdr:rowOff>166668</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06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69</xdr:row>
      <xdr:rowOff>11745</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78111" y="11841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75127</xdr:rowOff>
    </xdr:from>
    <xdr:to>
      <xdr:col>98</xdr:col>
      <xdr:colOff>38100</xdr:colOff>
      <xdr:row>71</xdr:row>
      <xdr:rowOff>5277</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207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21804</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89111" y="11851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昨今の物価高騰により、人件費と物件費が増加傾向にある。また、近年の大規模事業により普通建設事業費が増加しているが、令和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年度で完了予定である。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なお、大規模事業に関連し、将来の負担軽減のため繰上償還を行っているため、</a:t>
          </a:r>
          <a:r>
            <a:rPr kumimoji="1" lang="en-US" altLang="ja-JP" sz="1300">
              <a:latin typeface="ＭＳ Ｐゴシック" panose="020B0600070205080204" pitchFamily="50" charset="-128"/>
              <a:ea typeface="ＭＳ Ｐゴシック" panose="020B0600070205080204" pitchFamily="50" charset="-128"/>
            </a:rPr>
            <a:t>R2</a:t>
          </a:r>
          <a:r>
            <a:rPr kumimoji="1" lang="ja-JP" altLang="en-US" sz="1300">
              <a:latin typeface="ＭＳ Ｐゴシック" panose="020B0600070205080204" pitchFamily="50" charset="-128"/>
              <a:ea typeface="ＭＳ Ｐゴシック" panose="020B0600070205080204" pitchFamily="50" charset="-128"/>
            </a:rPr>
            <a:t>年度から公債費が増加し、事業に対して基金を充当したが積立する財源がなく積立金が大幅に減少した。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扶助費や補助費も増加傾向にあるため、一般財源確保のための事務事業の見直しなど歳入確保と歳出削減に努めなければならない。</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12,538
12,378
232.17
15,757,169
14,560,029
459,968
7,332,138
14,808,017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125603</xdr:rowOff>
    </xdr:from>
    <xdr:to>
      <xdr:col>24</xdr:col>
      <xdr:colOff>62865</xdr:colOff>
      <xdr:row>38</xdr:row>
      <xdr:rowOff>91504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097653"/>
          <a:ext cx="1270" cy="1508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95331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10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91504</xdr:rowOff>
    </xdr:from>
    <xdr:to>
      <xdr:col>24</xdr:col>
      <xdr:colOff>152400</xdr:colOff>
      <xdr:row>38</xdr:row>
      <xdr:rowOff>91504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06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72280</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872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29</xdr:row>
      <xdr:rowOff>125603</xdr:rowOff>
    </xdr:from>
    <xdr:to>
      <xdr:col>24</xdr:col>
      <xdr:colOff>152400</xdr:colOff>
      <xdr:row>29</xdr:row>
      <xdr:rowOff>125603</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097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60642</xdr:rowOff>
    </xdr:from>
    <xdr:to>
      <xdr:col>24</xdr:col>
      <xdr:colOff>63500</xdr:colOff>
      <xdr:row>35</xdr:row>
      <xdr:rowOff>85217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061392"/>
          <a:ext cx="838200" cy="2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82757</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835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104330</xdr:rowOff>
    </xdr:from>
    <xdr:to>
      <xdr:col>24</xdr:col>
      <xdr:colOff>114300</xdr:colOff>
      <xdr:row>36</xdr:row>
      <xdr:rowOff>34480</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0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85217</xdr:rowOff>
    </xdr:from>
    <xdr:to>
      <xdr:col>19</xdr:col>
      <xdr:colOff>177800</xdr:colOff>
      <xdr:row>35</xdr:row>
      <xdr:rowOff>153226</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085967"/>
          <a:ext cx="889000" cy="68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130048</xdr:rowOff>
    </xdr:from>
    <xdr:to>
      <xdr:col>20</xdr:col>
      <xdr:colOff>38100</xdr:colOff>
      <xdr:row>36</xdr:row>
      <xdr:rowOff>60198</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0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51325</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153226</xdr:rowOff>
    </xdr:from>
    <xdr:to>
      <xdr:col>15</xdr:col>
      <xdr:colOff>50800</xdr:colOff>
      <xdr:row>36</xdr:row>
      <xdr:rowOff>70739</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153976"/>
          <a:ext cx="889000" cy="8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163957</xdr:rowOff>
    </xdr:from>
    <xdr:to>
      <xdr:col>15</xdr:col>
      <xdr:colOff>101600</xdr:colOff>
      <xdr:row>36</xdr:row>
      <xdr:rowOff>94107</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6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85234</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5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70739</xdr:rowOff>
    </xdr:from>
    <xdr:to>
      <xdr:col>10</xdr:col>
      <xdr:colOff>114300</xdr:colOff>
      <xdr:row>36</xdr:row>
      <xdr:rowOff>147701</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242939"/>
          <a:ext cx="889000" cy="76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24130</xdr:rowOff>
    </xdr:from>
    <xdr:to>
      <xdr:col>10</xdr:col>
      <xdr:colOff>165100</xdr:colOff>
      <xdr:row>36</xdr:row>
      <xdr:rowOff>125730</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9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116857</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25654</xdr:rowOff>
    </xdr:from>
    <xdr:to>
      <xdr:col>6</xdr:col>
      <xdr:colOff>38100</xdr:colOff>
      <xdr:row>36</xdr:row>
      <xdr:rowOff>127254</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97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143781</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73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9842</xdr:rowOff>
    </xdr:from>
    <xdr:to>
      <xdr:col>24</xdr:col>
      <xdr:colOff>114300</xdr:colOff>
      <xdr:row>35</xdr:row>
      <xdr:rowOff>111442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010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32719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6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34417</xdr:rowOff>
    </xdr:from>
    <xdr:to>
      <xdr:col>20</xdr:col>
      <xdr:colOff>38100</xdr:colOff>
      <xdr:row>35</xdr:row>
      <xdr:rowOff>136017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035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152544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8103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102426</xdr:rowOff>
    </xdr:from>
    <xdr:to>
      <xdr:col>15</xdr:col>
      <xdr:colOff>101600</xdr:colOff>
      <xdr:row>36</xdr:row>
      <xdr:rowOff>32576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103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49103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87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19939</xdr:rowOff>
    </xdr:from>
    <xdr:to>
      <xdr:col>10</xdr:col>
      <xdr:colOff>165100</xdr:colOff>
      <xdr:row>36</xdr:row>
      <xdr:rowOff>121539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192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138066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967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96901</xdr:rowOff>
    </xdr:from>
    <xdr:to>
      <xdr:col>6</xdr:col>
      <xdr:colOff>38100</xdr:colOff>
      <xdr:row>37</xdr:row>
      <xdr:rowOff>27051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69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18178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61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40638</xdr:rowOff>
    </xdr:from>
    <xdr:to>
      <xdr:col>24</xdr:col>
      <xdr:colOff>62865</xdr:colOff>
      <xdr:row>58</xdr:row>
      <xdr:rowOff>77260</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84588"/>
          <a:ext cx="1270" cy="12367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81087</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0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77260</xdr:rowOff>
    </xdr:from>
    <xdr:to>
      <xdr:col>24</xdr:col>
      <xdr:colOff>152400</xdr:colOff>
      <xdr:row>58</xdr:row>
      <xdr:rowOff>77260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021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158765</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559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437,834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40638</xdr:rowOff>
    </xdr:from>
    <xdr:to>
      <xdr:col>24</xdr:col>
      <xdr:colOff>152400</xdr:colOff>
      <xdr:row>51</xdr:row>
      <xdr:rowOff>40638</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84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89049</xdr:rowOff>
    </xdr:from>
    <xdr:to>
      <xdr:col>24</xdr:col>
      <xdr:colOff>63500</xdr:colOff>
      <xdr:row>53</xdr:row>
      <xdr:rowOff>25838</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004449"/>
          <a:ext cx="838200" cy="10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34693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63589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56266</xdr:rowOff>
    </xdr:from>
    <xdr:to>
      <xdr:col>24</xdr:col>
      <xdr:colOff>114300</xdr:colOff>
      <xdr:row>56</xdr:row>
      <xdr:rowOff>157866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5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53</xdr:row>
      <xdr:rowOff>25838</xdr:rowOff>
    </xdr:from>
    <xdr:to>
      <xdr:col>19</xdr:col>
      <xdr:colOff>177800</xdr:colOff>
      <xdr:row>55</xdr:row>
      <xdr:rowOff>105259</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flipV="1">
          <a:off x="2908300" y="9112688"/>
          <a:ext cx="889000" cy="422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98194</xdr:rowOff>
    </xdr:from>
    <xdr:to>
      <xdr:col>20</xdr:col>
      <xdr:colOff>38100</xdr:colOff>
      <xdr:row>57</xdr:row>
      <xdr:rowOff>28344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99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19471</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92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38126</xdr:rowOff>
    </xdr:from>
    <xdr:to>
      <xdr:col>15</xdr:col>
      <xdr:colOff>50800</xdr:colOff>
      <xdr:row>55</xdr:row>
      <xdr:rowOff>105259</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467876"/>
          <a:ext cx="889000" cy="67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112887</xdr:rowOff>
    </xdr:from>
    <xdr:to>
      <xdr:col>15</xdr:col>
      <xdr:colOff>101600</xdr:colOff>
      <xdr:row>57</xdr:row>
      <xdr:rowOff>43037</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714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34164</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806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107755</xdr:rowOff>
    </xdr:from>
    <xdr:to>
      <xdr:col>10</xdr:col>
      <xdr:colOff>114300</xdr:colOff>
      <xdr:row>55</xdr:row>
      <xdr:rowOff>38126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9366055"/>
          <a:ext cx="889000" cy="101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121655</xdr:rowOff>
    </xdr:from>
    <xdr:to>
      <xdr:col>10</xdr:col>
      <xdr:colOff>165100</xdr:colOff>
      <xdr:row>57</xdr:row>
      <xdr:rowOff>51805</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72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42932</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815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160289</xdr:rowOff>
    </xdr:from>
    <xdr:to>
      <xdr:col>6</xdr:col>
      <xdr:colOff>38100</xdr:colOff>
      <xdr:row>55</xdr:row>
      <xdr:rowOff>90439</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1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81566</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511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38249</xdr:rowOff>
    </xdr:from>
    <xdr:to>
      <xdr:col>24</xdr:col>
      <xdr:colOff>114300</xdr:colOff>
      <xdr:row>52</xdr:row>
      <xdr:rowOff>139849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895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61126</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8805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52</xdr:row>
      <xdr:rowOff>146488</xdr:rowOff>
    </xdr:from>
    <xdr:to>
      <xdr:col>20</xdr:col>
      <xdr:colOff>38100</xdr:colOff>
      <xdr:row>53</xdr:row>
      <xdr:rowOff>76638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061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51</xdr:row>
      <xdr:rowOff>93165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8837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54459</xdr:rowOff>
    </xdr:from>
    <xdr:to>
      <xdr:col>15</xdr:col>
      <xdr:colOff>101600</xdr:colOff>
      <xdr:row>55</xdr:row>
      <xdr:rowOff>156059</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484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1136</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259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54</xdr:row>
      <xdr:rowOff>158776</xdr:rowOff>
    </xdr:from>
    <xdr:to>
      <xdr:col>10</xdr:col>
      <xdr:colOff>165100</xdr:colOff>
      <xdr:row>55</xdr:row>
      <xdr:rowOff>88926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41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53</xdr:row>
      <xdr:rowOff>105453</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192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56955</xdr:rowOff>
    </xdr:from>
    <xdr:to>
      <xdr:col>6</xdr:col>
      <xdr:colOff>38100</xdr:colOff>
      <xdr:row>54</xdr:row>
      <xdr:rowOff>158555</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315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3632</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0904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3646</xdr:rowOff>
    </xdr:from>
    <xdr:to>
      <xdr:col>24</xdr:col>
      <xdr:colOff>62865</xdr:colOff>
      <xdr:row>79</xdr:row>
      <xdr:rowOff>28135</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76596"/>
          <a:ext cx="1270" cy="1396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31962</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5765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28135</xdr:rowOff>
    </xdr:from>
    <xdr:to>
      <xdr:col>24</xdr:col>
      <xdr:colOff>152400</xdr:colOff>
      <xdr:row>79</xdr:row>
      <xdr:rowOff>28135</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5726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121773</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5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296,129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3646</xdr:rowOff>
    </xdr:from>
    <xdr:to>
      <xdr:col>24</xdr:col>
      <xdr:colOff>152400</xdr:colOff>
      <xdr:row>71</xdr:row>
      <xdr:rowOff>3646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76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3646</xdr:rowOff>
    </xdr:from>
    <xdr:to>
      <xdr:col>24</xdr:col>
      <xdr:colOff>63500</xdr:colOff>
      <xdr:row>74</xdr:row>
      <xdr:rowOff>24138</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176596"/>
          <a:ext cx="838200" cy="534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17099</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30472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38672</xdr:rowOff>
    </xdr:from>
    <xdr:to>
      <xdr:col>24</xdr:col>
      <xdr:colOff>114300</xdr:colOff>
      <xdr:row>76</xdr:row>
      <xdr:rowOff>140272</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30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24138</xdr:rowOff>
    </xdr:from>
    <xdr:to>
      <xdr:col>19</xdr:col>
      <xdr:colOff>177800</xdr:colOff>
      <xdr:row>75</xdr:row>
      <xdr:rowOff>68633</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711438"/>
          <a:ext cx="889000" cy="215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166413</xdr:rowOff>
    </xdr:from>
    <xdr:to>
      <xdr:col>20</xdr:col>
      <xdr:colOff>38100</xdr:colOff>
      <xdr:row>77</xdr:row>
      <xdr:rowOff>96563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196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87690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289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125526</xdr:rowOff>
    </xdr:from>
    <xdr:to>
      <xdr:col>15</xdr:col>
      <xdr:colOff>50800</xdr:colOff>
      <xdr:row>75</xdr:row>
      <xdr:rowOff>68633</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812826"/>
          <a:ext cx="889000" cy="11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114064</xdr:rowOff>
    </xdr:from>
    <xdr:to>
      <xdr:col>15</xdr:col>
      <xdr:colOff>101600</xdr:colOff>
      <xdr:row>78</xdr:row>
      <xdr:rowOff>44214</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31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35341</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408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125526</xdr:rowOff>
    </xdr:from>
    <xdr:to>
      <xdr:col>10</xdr:col>
      <xdr:colOff>114300</xdr:colOff>
      <xdr:row>75</xdr:row>
      <xdr:rowOff>131525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812826"/>
          <a:ext cx="889000" cy="17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10261</xdr:rowOff>
    </xdr:from>
    <xdr:to>
      <xdr:col>10</xdr:col>
      <xdr:colOff>165100</xdr:colOff>
      <xdr:row>77</xdr:row>
      <xdr:rowOff>111861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2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102988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30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72926</xdr:rowOff>
    </xdr:from>
    <xdr:to>
      <xdr:col>6</xdr:col>
      <xdr:colOff>38100</xdr:colOff>
      <xdr:row>79</xdr:row>
      <xdr:rowOff>3076</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46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165653</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38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70</xdr:row>
      <xdr:rowOff>124296</xdr:rowOff>
    </xdr:from>
    <xdr:to>
      <xdr:col>24</xdr:col>
      <xdr:colOff>114300</xdr:colOff>
      <xdr:row>71</xdr:row>
      <xdr:rowOff>54446</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125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70</xdr:row>
      <xdr:rowOff>77323</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078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144788</xdr:rowOff>
    </xdr:from>
    <xdr:to>
      <xdr:col>20</xdr:col>
      <xdr:colOff>38100</xdr:colOff>
      <xdr:row>74</xdr:row>
      <xdr:rowOff>74938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66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91465</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435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17833</xdr:rowOff>
    </xdr:from>
    <xdr:to>
      <xdr:col>15</xdr:col>
      <xdr:colOff>101600</xdr:colOff>
      <xdr:row>75</xdr:row>
      <xdr:rowOff>119433</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8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135960</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651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74726</xdr:rowOff>
    </xdr:from>
    <xdr:to>
      <xdr:col>10</xdr:col>
      <xdr:colOff>165100</xdr:colOff>
      <xdr:row>75</xdr:row>
      <xdr:rowOff>4876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762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21403</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5372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80725</xdr:rowOff>
    </xdr:from>
    <xdr:to>
      <xdr:col>6</xdr:col>
      <xdr:colOff>38100</xdr:colOff>
      <xdr:row>76</xdr:row>
      <xdr:rowOff>10875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93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27402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714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56338</xdr:rowOff>
    </xdr:from>
    <xdr:to>
      <xdr:col>24</xdr:col>
      <xdr:colOff>62865</xdr:colOff>
      <xdr:row>99</xdr:row>
      <xdr:rowOff>133429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658288"/>
          <a:ext cx="1270" cy="14486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137256</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711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133429</xdr:rowOff>
    </xdr:from>
    <xdr:to>
      <xdr:col>24</xdr:col>
      <xdr:colOff>152400</xdr:colOff>
      <xdr:row>99</xdr:row>
      <xdr:rowOff>133429</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7106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3015</xdr:rowOff>
    </xdr:from>
    <xdr:ext cx="599010"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433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159,908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56338</xdr:rowOff>
    </xdr:from>
    <xdr:to>
      <xdr:col>24</xdr:col>
      <xdr:colOff>152400</xdr:colOff>
      <xdr:row>91</xdr:row>
      <xdr:rowOff>56338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6582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144914</xdr:rowOff>
    </xdr:from>
    <xdr:to>
      <xdr:col>24</xdr:col>
      <xdr:colOff>63500</xdr:colOff>
      <xdr:row>96</xdr:row>
      <xdr:rowOff>83127</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432664"/>
          <a:ext cx="838200" cy="109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139205</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59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160778</xdr:rowOff>
    </xdr:from>
    <xdr:to>
      <xdr:col>24</xdr:col>
      <xdr:colOff>114300</xdr:colOff>
      <xdr:row>97</xdr:row>
      <xdr:rowOff>90928</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619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156203</xdr:rowOff>
    </xdr:from>
    <xdr:to>
      <xdr:col>19</xdr:col>
      <xdr:colOff>177800</xdr:colOff>
      <xdr:row>96</xdr:row>
      <xdr:rowOff>83127</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443953"/>
          <a:ext cx="889000" cy="98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31587</xdr:rowOff>
    </xdr:from>
    <xdr:to>
      <xdr:col>20</xdr:col>
      <xdr:colOff>38100</xdr:colOff>
      <xdr:row>97</xdr:row>
      <xdr:rowOff>133187</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66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124314</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75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156203</xdr:rowOff>
    </xdr:from>
    <xdr:to>
      <xdr:col>15</xdr:col>
      <xdr:colOff>50800</xdr:colOff>
      <xdr:row>96</xdr:row>
      <xdr:rowOff>17518</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443953"/>
          <a:ext cx="889000" cy="3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54611</xdr:rowOff>
    </xdr:from>
    <xdr:to>
      <xdr:col>15</xdr:col>
      <xdr:colOff>101600</xdr:colOff>
      <xdr:row>97</xdr:row>
      <xdr:rowOff>156211</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68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147338</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777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17518</xdr:rowOff>
    </xdr:from>
    <xdr:to>
      <xdr:col>10</xdr:col>
      <xdr:colOff>114300</xdr:colOff>
      <xdr:row>97</xdr:row>
      <xdr:rowOff>1702</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476718"/>
          <a:ext cx="889000" cy="15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66399</xdr:rowOff>
    </xdr:from>
    <xdr:to>
      <xdr:col>10</xdr:col>
      <xdr:colOff>165100</xdr:colOff>
      <xdr:row>97</xdr:row>
      <xdr:rowOff>167999</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69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159126</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789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156815</xdr:rowOff>
    </xdr:from>
    <xdr:to>
      <xdr:col>6</xdr:col>
      <xdr:colOff>38100</xdr:colOff>
      <xdr:row>98</xdr:row>
      <xdr:rowOff>86965</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787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78092</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880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94114</xdr:rowOff>
    </xdr:from>
    <xdr:to>
      <xdr:col>24</xdr:col>
      <xdr:colOff>114300</xdr:colOff>
      <xdr:row>96</xdr:row>
      <xdr:rowOff>24264</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38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116991</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233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32327</xdr:rowOff>
    </xdr:from>
    <xdr:to>
      <xdr:col>20</xdr:col>
      <xdr:colOff>38100</xdr:colOff>
      <xdr:row>96</xdr:row>
      <xdr:rowOff>133927</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491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150454</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266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105403</xdr:rowOff>
    </xdr:from>
    <xdr:to>
      <xdr:col>15</xdr:col>
      <xdr:colOff>101600</xdr:colOff>
      <xdr:row>96</xdr:row>
      <xdr:rowOff>35553</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3931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52080</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168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138168</xdr:rowOff>
    </xdr:from>
    <xdr:to>
      <xdr:col>10</xdr:col>
      <xdr:colOff>165100</xdr:colOff>
      <xdr:row>96</xdr:row>
      <xdr:rowOff>68318</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425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84845</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201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122352</xdr:rowOff>
    </xdr:from>
    <xdr:to>
      <xdr:col>6</xdr:col>
      <xdr:colOff>38100</xdr:colOff>
      <xdr:row>97</xdr:row>
      <xdr:rowOff>52502</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58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69029</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356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140462</xdr:rowOff>
    </xdr:from>
    <xdr:to>
      <xdr:col>54</xdr:col>
      <xdr:colOff>189865</xdr:colOff>
      <xdr:row>39</xdr:row>
      <xdr:rowOff>44450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455412"/>
          <a:ext cx="1270" cy="12755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87139</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230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140462</xdr:rowOff>
    </xdr:from>
    <xdr:to>
      <xdr:col>55</xdr:col>
      <xdr:colOff>88900</xdr:colOff>
      <xdr:row>31</xdr:row>
      <xdr:rowOff>140462</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455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42164</xdr:rowOff>
    </xdr:from>
    <xdr:to>
      <xdr:col>55</xdr:col>
      <xdr:colOff>0</xdr:colOff>
      <xdr:row>36</xdr:row>
      <xdr:rowOff>54737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214364"/>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133240</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7689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154813</xdr:rowOff>
    </xdr:from>
    <xdr:to>
      <xdr:col>55</xdr:col>
      <xdr:colOff>50800</xdr:colOff>
      <xdr:row>38</xdr:row>
      <xdr:rowOff>84963</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498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54737</xdr:rowOff>
    </xdr:from>
    <xdr:to>
      <xdr:col>50</xdr:col>
      <xdr:colOff>114300</xdr:colOff>
      <xdr:row>36</xdr:row>
      <xdr:rowOff>68834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226937"/>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139954</xdr:rowOff>
    </xdr:from>
    <xdr:to>
      <xdr:col>50</xdr:col>
      <xdr:colOff>165100</xdr:colOff>
      <xdr:row>38</xdr:row>
      <xdr:rowOff>70104</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3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61231</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5763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68834</xdr:rowOff>
    </xdr:from>
    <xdr:to>
      <xdr:col>45</xdr:col>
      <xdr:colOff>177800</xdr:colOff>
      <xdr:row>36</xdr:row>
      <xdr:rowOff>79502</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7861300" y="6241034"/>
          <a:ext cx="889000" cy="10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158242</xdr:rowOff>
    </xdr:from>
    <xdr:to>
      <xdr:col>46</xdr:col>
      <xdr:colOff>38100</xdr:colOff>
      <xdr:row>38</xdr:row>
      <xdr:rowOff>88392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79519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61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79502</xdr:rowOff>
    </xdr:from>
    <xdr:to>
      <xdr:col>41</xdr:col>
      <xdr:colOff>50800</xdr:colOff>
      <xdr:row>36</xdr:row>
      <xdr:rowOff>88265</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6972300" y="6251702"/>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6604</xdr:rowOff>
    </xdr:from>
    <xdr:to>
      <xdr:col>41</xdr:col>
      <xdr:colOff>101600</xdr:colOff>
      <xdr:row>38</xdr:row>
      <xdr:rowOff>108204</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21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99331</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614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69469</xdr:rowOff>
    </xdr:from>
    <xdr:to>
      <xdr:col>36</xdr:col>
      <xdr:colOff>165100</xdr:colOff>
      <xdr:row>37</xdr:row>
      <xdr:rowOff>171069</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413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162196</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505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162814</xdr:rowOff>
    </xdr:from>
    <xdr:to>
      <xdr:col>55</xdr:col>
      <xdr:colOff>50800</xdr:colOff>
      <xdr:row>36</xdr:row>
      <xdr:rowOff>92964</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163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14241</xdr:rowOff>
    </xdr:from>
    <xdr:ext cx="469744"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014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3937</xdr:rowOff>
    </xdr:from>
    <xdr:to>
      <xdr:col>50</xdr:col>
      <xdr:colOff>165100</xdr:colOff>
      <xdr:row>36</xdr:row>
      <xdr:rowOff>105537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17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122064</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04428" y="5951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18034</xdr:rowOff>
    </xdr:from>
    <xdr:to>
      <xdr:col>46</xdr:col>
      <xdr:colOff>38100</xdr:colOff>
      <xdr:row>36</xdr:row>
      <xdr:rowOff>119634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190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136161</xdr:rowOff>
    </xdr:from>
    <xdr:ext cx="469744"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15428" y="596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28702</xdr:rowOff>
    </xdr:from>
    <xdr:to>
      <xdr:col>41</xdr:col>
      <xdr:colOff>101600</xdr:colOff>
      <xdr:row>36</xdr:row>
      <xdr:rowOff>130302</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200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146829</xdr:rowOff>
    </xdr:from>
    <xdr:ext cx="469744"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26428" y="5976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37465</xdr:rowOff>
    </xdr:from>
    <xdr:to>
      <xdr:col>36</xdr:col>
      <xdr:colOff>165100</xdr:colOff>
      <xdr:row>36</xdr:row>
      <xdr:rowOff>139065</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209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155592</xdr:rowOff>
    </xdr:from>
    <xdr:ext cx="469744"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37428" y="5984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49476</xdr:rowOff>
    </xdr:from>
    <xdr:to>
      <xdr:col>54</xdr:col>
      <xdr:colOff>189865</xdr:colOff>
      <xdr:row>58</xdr:row>
      <xdr:rowOff>93797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93426"/>
          <a:ext cx="1270" cy="12444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97624</xdr:rowOff>
    </xdr:from>
    <xdr:ext cx="534377"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04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93797</xdr:rowOff>
    </xdr:from>
    <xdr:to>
      <xdr:col>55</xdr:col>
      <xdr:colOff>88900</xdr:colOff>
      <xdr:row>58</xdr:row>
      <xdr:rowOff>93797</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037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167603</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6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282,234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49476</xdr:rowOff>
    </xdr:from>
    <xdr:to>
      <xdr:col>55</xdr:col>
      <xdr:colOff>88900</xdr:colOff>
      <xdr:row>51</xdr:row>
      <xdr:rowOff>49476</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93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23302</xdr:rowOff>
    </xdr:from>
    <xdr:to>
      <xdr:col>55</xdr:col>
      <xdr:colOff>0</xdr:colOff>
      <xdr:row>57</xdr:row>
      <xdr:rowOff>48676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795952"/>
          <a:ext cx="838200" cy="25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45752</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818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67325</xdr:rowOff>
    </xdr:from>
    <xdr:to>
      <xdr:col>55</xdr:col>
      <xdr:colOff>50800</xdr:colOff>
      <xdr:row>57</xdr:row>
      <xdr:rowOff>168925</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9839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23302</xdr:rowOff>
    </xdr:from>
    <xdr:to>
      <xdr:col>50</xdr:col>
      <xdr:colOff>114300</xdr:colOff>
      <xdr:row>57</xdr:row>
      <xdr:rowOff>47451</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795952"/>
          <a:ext cx="889000" cy="24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68001</xdr:rowOff>
    </xdr:from>
    <xdr:to>
      <xdr:col>50</xdr:col>
      <xdr:colOff>165100</xdr:colOff>
      <xdr:row>57</xdr:row>
      <xdr:rowOff>169601</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9840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160728</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9933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15342</xdr:rowOff>
    </xdr:from>
    <xdr:to>
      <xdr:col>45</xdr:col>
      <xdr:colOff>177800</xdr:colOff>
      <xdr:row>57</xdr:row>
      <xdr:rowOff>47451</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7861300" y="9787992"/>
          <a:ext cx="889000" cy="32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79061</xdr:rowOff>
    </xdr:from>
    <xdr:to>
      <xdr:col>46</xdr:col>
      <xdr:colOff>38100</xdr:colOff>
      <xdr:row>58</xdr:row>
      <xdr:rowOff>9211</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9851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338</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994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15342</xdr:rowOff>
    </xdr:from>
    <xdr:to>
      <xdr:col>41</xdr:col>
      <xdr:colOff>50800</xdr:colOff>
      <xdr:row>57</xdr:row>
      <xdr:rowOff>41905</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787992"/>
          <a:ext cx="889000" cy="26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83262</xdr:rowOff>
    </xdr:from>
    <xdr:to>
      <xdr:col>41</xdr:col>
      <xdr:colOff>101600</xdr:colOff>
      <xdr:row>58</xdr:row>
      <xdr:rowOff>13412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985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4539</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9948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93106</xdr:rowOff>
    </xdr:from>
    <xdr:to>
      <xdr:col>36</xdr:col>
      <xdr:colOff>165100</xdr:colOff>
      <xdr:row>58</xdr:row>
      <xdr:rowOff>23256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98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14383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99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169326</xdr:rowOff>
    </xdr:from>
    <xdr:to>
      <xdr:col>55</xdr:col>
      <xdr:colOff>50800</xdr:colOff>
      <xdr:row>57</xdr:row>
      <xdr:rowOff>99476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77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20753</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621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143952</xdr:rowOff>
    </xdr:from>
    <xdr:to>
      <xdr:col>50</xdr:col>
      <xdr:colOff>165100</xdr:colOff>
      <xdr:row>57</xdr:row>
      <xdr:rowOff>74102</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74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90629</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520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168101</xdr:rowOff>
    </xdr:from>
    <xdr:to>
      <xdr:col>46</xdr:col>
      <xdr:colOff>38100</xdr:colOff>
      <xdr:row>57</xdr:row>
      <xdr:rowOff>98251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769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114778</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54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135992</xdr:rowOff>
    </xdr:from>
    <xdr:to>
      <xdr:col>41</xdr:col>
      <xdr:colOff>101600</xdr:colOff>
      <xdr:row>57</xdr:row>
      <xdr:rowOff>66142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737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82669</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512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162555</xdr:rowOff>
    </xdr:from>
    <xdr:to>
      <xdr:col>36</xdr:col>
      <xdr:colOff>165100</xdr:colOff>
      <xdr:row>57</xdr:row>
      <xdr:rowOff>92705</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76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109232</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53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9" name="商工費グラフ枠">
          <a:extLst>
            <a:ext uri="{FF2B5EF4-FFF2-40B4-BE49-F238E27FC236}">
              <a16:creationId xmlns:a16="http://schemas.microsoft.com/office/drawing/2014/main" id="{00000000-0008-0000-0700-00008F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156597</xdr:rowOff>
    </xdr:from>
    <xdr:to>
      <xdr:col>54</xdr:col>
      <xdr:colOff>189865</xdr:colOff>
      <xdr:row>78</xdr:row>
      <xdr:rowOff>146081</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flipV="1">
          <a:off x="10475595" y="12158097"/>
          <a:ext cx="1270" cy="13610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149908</xdr:rowOff>
    </xdr:from>
    <xdr:ext cx="469744" cy="259045"/>
    <xdr:sp macro="" textlink="">
      <xdr:nvSpPr>
        <xdr:cNvPr id="401" name="商工費最小値テキスト">
          <a:extLst>
            <a:ext uri="{FF2B5EF4-FFF2-40B4-BE49-F238E27FC236}">
              <a16:creationId xmlns:a16="http://schemas.microsoft.com/office/drawing/2014/main" id="{00000000-0008-0000-0700-000091010000}"/>
            </a:ext>
          </a:extLst>
        </xdr:cNvPr>
        <xdr:cNvSpPr txBox="1"/>
      </xdr:nvSpPr>
      <xdr:spPr>
        <a:xfrm>
          <a:off x="10528300" y="1352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146081</xdr:rowOff>
    </xdr:from>
    <xdr:to>
      <xdr:col>55</xdr:col>
      <xdr:colOff>88900</xdr:colOff>
      <xdr:row>78</xdr:row>
      <xdr:rowOff>146081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3519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103274</xdr:rowOff>
    </xdr:from>
    <xdr:ext cx="534377" cy="259045"/>
    <xdr:sp macro="" textlink="">
      <xdr:nvSpPr>
        <xdr:cNvPr id="403" name="商工費最大値テキスト">
          <a:extLst>
            <a:ext uri="{FF2B5EF4-FFF2-40B4-BE49-F238E27FC236}">
              <a16:creationId xmlns:a16="http://schemas.microsoft.com/office/drawing/2014/main" id="{00000000-0008-0000-0700-000093010000}"/>
            </a:ext>
          </a:extLst>
        </xdr:cNvPr>
        <xdr:cNvSpPr txBox="1"/>
      </xdr:nvSpPr>
      <xdr:spPr>
        <a:xfrm>
          <a:off x="10528300" y="1193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75,113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156597</xdr:rowOff>
    </xdr:from>
    <xdr:to>
      <xdr:col>55</xdr:col>
      <xdr:colOff>88900</xdr:colOff>
      <xdr:row>70</xdr:row>
      <xdr:rowOff>156597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215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30163</xdr:rowOff>
    </xdr:from>
    <xdr:to>
      <xdr:col>55</xdr:col>
      <xdr:colOff>0</xdr:colOff>
      <xdr:row>78</xdr:row>
      <xdr:rowOff>44317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9639300" y="13403263"/>
          <a:ext cx="838200" cy="14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112158</xdr:rowOff>
    </xdr:from>
    <xdr:ext cx="534377" cy="259045"/>
    <xdr:sp macro="" textlink="">
      <xdr:nvSpPr>
        <xdr:cNvPr id="406" name="商工費平均値テキスト">
          <a:extLst>
            <a:ext uri="{FF2B5EF4-FFF2-40B4-BE49-F238E27FC236}">
              <a16:creationId xmlns:a16="http://schemas.microsoft.com/office/drawing/2014/main" id="{00000000-0008-0000-0700-000096010000}"/>
            </a:ext>
          </a:extLst>
        </xdr:cNvPr>
        <xdr:cNvSpPr txBox="1"/>
      </xdr:nvSpPr>
      <xdr:spPr>
        <a:xfrm>
          <a:off x="10528300" y="129709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89281</xdr:rowOff>
    </xdr:from>
    <xdr:to>
      <xdr:col>55</xdr:col>
      <xdr:colOff>50800</xdr:colOff>
      <xdr:row>77</xdr:row>
      <xdr:rowOff>19431</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10426700" y="13119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46737</xdr:rowOff>
    </xdr:from>
    <xdr:to>
      <xdr:col>50</xdr:col>
      <xdr:colOff>114300</xdr:colOff>
      <xdr:row>78</xdr:row>
      <xdr:rowOff>30163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8750300" y="13248387"/>
          <a:ext cx="889000" cy="15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58305</xdr:rowOff>
    </xdr:from>
    <xdr:to>
      <xdr:col>50</xdr:col>
      <xdr:colOff>165100</xdr:colOff>
      <xdr:row>76</xdr:row>
      <xdr:rowOff>159905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9588500" y="1308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4983</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9372111" y="12863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46737</xdr:rowOff>
    </xdr:from>
    <xdr:to>
      <xdr:col>45</xdr:col>
      <xdr:colOff>177800</xdr:colOff>
      <xdr:row>78</xdr:row>
      <xdr:rowOff>99047</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7861300" y="13248387"/>
          <a:ext cx="889000" cy="22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87909</xdr:rowOff>
    </xdr:from>
    <xdr:to>
      <xdr:col>46</xdr:col>
      <xdr:colOff>38100</xdr:colOff>
      <xdr:row>76</xdr:row>
      <xdr:rowOff>18059</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8699500" y="12946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34586</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483111" y="12721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102667</xdr:rowOff>
    </xdr:from>
    <xdr:to>
      <xdr:col>41</xdr:col>
      <xdr:colOff>50800</xdr:colOff>
      <xdr:row>78</xdr:row>
      <xdr:rowOff>99047</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6972300" y="13304317"/>
          <a:ext cx="889000" cy="16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10167</xdr:rowOff>
    </xdr:from>
    <xdr:to>
      <xdr:col>41</xdr:col>
      <xdr:colOff>101600</xdr:colOff>
      <xdr:row>76</xdr:row>
      <xdr:rowOff>111767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7810500" y="13040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128293</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7594111" y="12815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85013</xdr:rowOff>
    </xdr:from>
    <xdr:to>
      <xdr:col>36</xdr:col>
      <xdr:colOff>165100</xdr:colOff>
      <xdr:row>76</xdr:row>
      <xdr:rowOff>15163</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6921500" y="12943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31690</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6705111" y="127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164967</xdr:rowOff>
    </xdr:from>
    <xdr:to>
      <xdr:col>55</xdr:col>
      <xdr:colOff>50800</xdr:colOff>
      <xdr:row>78</xdr:row>
      <xdr:rowOff>95117</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10426700" y="13366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79894</xdr:rowOff>
    </xdr:from>
    <xdr:ext cx="469744" cy="259045"/>
    <xdr:sp macro="" textlink="">
      <xdr:nvSpPr>
        <xdr:cNvPr id="425" name="商工費該当値テキスト">
          <a:extLst>
            <a:ext uri="{FF2B5EF4-FFF2-40B4-BE49-F238E27FC236}">
              <a16:creationId xmlns:a16="http://schemas.microsoft.com/office/drawing/2014/main" id="{00000000-0008-0000-0700-0000A9010000}"/>
            </a:ext>
          </a:extLst>
        </xdr:cNvPr>
        <xdr:cNvSpPr txBox="1"/>
      </xdr:nvSpPr>
      <xdr:spPr>
        <a:xfrm>
          <a:off x="10528300" y="1328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150813</xdr:rowOff>
    </xdr:from>
    <xdr:to>
      <xdr:col>50</xdr:col>
      <xdr:colOff>165100</xdr:colOff>
      <xdr:row>78</xdr:row>
      <xdr:rowOff>80963</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9588500" y="1335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72090</xdr:rowOff>
    </xdr:from>
    <xdr:ext cx="469744"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9404428" y="1344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167387</xdr:rowOff>
    </xdr:from>
    <xdr:to>
      <xdr:col>46</xdr:col>
      <xdr:colOff>38100</xdr:colOff>
      <xdr:row>77</xdr:row>
      <xdr:rowOff>97537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8699500" y="1319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88664</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8483111" y="1329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48247</xdr:rowOff>
    </xdr:from>
    <xdr:to>
      <xdr:col>41</xdr:col>
      <xdr:colOff>101600</xdr:colOff>
      <xdr:row>78</xdr:row>
      <xdr:rowOff>149847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7810500" y="13421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140974</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7626428" y="1351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51867</xdr:rowOff>
    </xdr:from>
    <xdr:to>
      <xdr:col>36</xdr:col>
      <xdr:colOff>165100</xdr:colOff>
      <xdr:row>77</xdr:row>
      <xdr:rowOff>153467</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6921500" y="1325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144594</xdr:rowOff>
    </xdr:from>
    <xdr:ext cx="534377"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705111" y="133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159017</xdr:rowOff>
    </xdr:from>
    <xdr:to>
      <xdr:col>54</xdr:col>
      <xdr:colOff>189865</xdr:colOff>
      <xdr:row>98</xdr:row>
      <xdr:rowOff>2901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760967"/>
          <a:ext cx="1270" cy="104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6728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088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2901</xdr:rowOff>
    </xdr:from>
    <xdr:to>
      <xdr:col>55</xdr:col>
      <xdr:colOff>88900</xdr:colOff>
      <xdr:row>98</xdr:row>
      <xdr:rowOff>2901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05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105694</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5361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258,275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159017</xdr:rowOff>
    </xdr:from>
    <xdr:to>
      <xdr:col>55</xdr:col>
      <xdr:colOff>88900</xdr:colOff>
      <xdr:row>91</xdr:row>
      <xdr:rowOff>159017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760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116534</xdr:rowOff>
    </xdr:from>
    <xdr:to>
      <xdr:col>55</xdr:col>
      <xdr:colOff>0</xdr:colOff>
      <xdr:row>96</xdr:row>
      <xdr:rowOff>161175</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575734"/>
          <a:ext cx="838200" cy="44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47942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5071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69515</xdr:rowOff>
    </xdr:from>
    <xdr:to>
      <xdr:col>55</xdr:col>
      <xdr:colOff>50800</xdr:colOff>
      <xdr:row>96</xdr:row>
      <xdr:rowOff>171115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28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68194</xdr:rowOff>
    </xdr:from>
    <xdr:to>
      <xdr:col>50</xdr:col>
      <xdr:colOff>114300</xdr:colOff>
      <xdr:row>96</xdr:row>
      <xdr:rowOff>161175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27394"/>
          <a:ext cx="889000" cy="9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86257</xdr:rowOff>
    </xdr:from>
    <xdr:to>
      <xdr:col>50</xdr:col>
      <xdr:colOff>165100</xdr:colOff>
      <xdr:row>97</xdr:row>
      <xdr:rowOff>16407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45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32934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2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68194</xdr:rowOff>
    </xdr:from>
    <xdr:to>
      <xdr:col>45</xdr:col>
      <xdr:colOff>177800</xdr:colOff>
      <xdr:row>96</xdr:row>
      <xdr:rowOff>90767</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27394"/>
          <a:ext cx="889000" cy="2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61362</xdr:rowOff>
    </xdr:from>
    <xdr:to>
      <xdr:col>46</xdr:col>
      <xdr:colOff>38100</xdr:colOff>
      <xdr:row>96</xdr:row>
      <xdr:rowOff>162962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20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154089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13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90767</xdr:rowOff>
    </xdr:from>
    <xdr:to>
      <xdr:col>41</xdr:col>
      <xdr:colOff>50800</xdr:colOff>
      <xdr:row>96</xdr:row>
      <xdr:rowOff>130470</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549967"/>
          <a:ext cx="889000" cy="39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109835</xdr:rowOff>
    </xdr:from>
    <xdr:to>
      <xdr:col>41</xdr:col>
      <xdr:colOff>101600</xdr:colOff>
      <xdr:row>97</xdr:row>
      <xdr:rowOff>39985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6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31112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61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123044</xdr:rowOff>
    </xdr:from>
    <xdr:to>
      <xdr:col>36</xdr:col>
      <xdr:colOff>165100</xdr:colOff>
      <xdr:row>97</xdr:row>
      <xdr:rowOff>53194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58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44321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674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65734</xdr:rowOff>
    </xdr:from>
    <xdr:to>
      <xdr:col>55</xdr:col>
      <xdr:colOff>50800</xdr:colOff>
      <xdr:row>96</xdr:row>
      <xdr:rowOff>167334</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24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88611</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376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110375</xdr:rowOff>
    </xdr:from>
    <xdr:to>
      <xdr:col>50</xdr:col>
      <xdr:colOff>165100</xdr:colOff>
      <xdr:row>97</xdr:row>
      <xdr:rowOff>40525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69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31652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17394</xdr:rowOff>
    </xdr:from>
    <xdr:to>
      <xdr:col>46</xdr:col>
      <xdr:colOff>38100</xdr:colOff>
      <xdr:row>96</xdr:row>
      <xdr:rowOff>118994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76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135521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51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39967</xdr:rowOff>
    </xdr:from>
    <xdr:to>
      <xdr:col>41</xdr:col>
      <xdr:colOff>101600</xdr:colOff>
      <xdr:row>96</xdr:row>
      <xdr:rowOff>141567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499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158094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274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79670</xdr:rowOff>
    </xdr:from>
    <xdr:to>
      <xdr:col>36</xdr:col>
      <xdr:colOff>165100</xdr:colOff>
      <xdr:row>97</xdr:row>
      <xdr:rowOff>9820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38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26347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31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134956</xdr:rowOff>
    </xdr:from>
    <xdr:to>
      <xdr:col>85</xdr:col>
      <xdr:colOff>126364</xdr:colOff>
      <xdr:row>39</xdr:row>
      <xdr:rowOff>75254</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278456"/>
          <a:ext cx="1269" cy="14833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79081</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6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75254</xdr:rowOff>
    </xdr:from>
    <xdr:to>
      <xdr:col>86</xdr:col>
      <xdr:colOff>25400</xdr:colOff>
      <xdr:row>39</xdr:row>
      <xdr:rowOff>75254</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7618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81633</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053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96,249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134956</xdr:rowOff>
    </xdr:from>
    <xdr:to>
      <xdr:col>86</xdr:col>
      <xdr:colOff>25400</xdr:colOff>
      <xdr:row>30</xdr:row>
      <xdr:rowOff>134956</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278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141339</xdr:rowOff>
    </xdr:from>
    <xdr:to>
      <xdr:col>85</xdr:col>
      <xdr:colOff>127000</xdr:colOff>
      <xdr:row>38</xdr:row>
      <xdr:rowOff>155111</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5481300" y="6656439"/>
          <a:ext cx="838200" cy="13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159135</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313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136258</xdr:rowOff>
    </xdr:from>
    <xdr:to>
      <xdr:col>85</xdr:col>
      <xdr:colOff>177800</xdr:colOff>
      <xdr:row>38</xdr:row>
      <xdr:rowOff>66408</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479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141339</xdr:rowOff>
    </xdr:from>
    <xdr:to>
      <xdr:col>81</xdr:col>
      <xdr:colOff>50800</xdr:colOff>
      <xdr:row>38</xdr:row>
      <xdr:rowOff>161341</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656439"/>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153708</xdr:rowOff>
    </xdr:from>
    <xdr:to>
      <xdr:col>81</xdr:col>
      <xdr:colOff>101600</xdr:colOff>
      <xdr:row>38</xdr:row>
      <xdr:rowOff>83858</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49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100385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27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161341</xdr:rowOff>
    </xdr:from>
    <xdr:to>
      <xdr:col>76</xdr:col>
      <xdr:colOff>114300</xdr:colOff>
      <xdr:row>38</xdr:row>
      <xdr:rowOff>163779</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flipV="1">
          <a:off x="13703300" y="6676441"/>
          <a:ext cx="889000" cy="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17329</xdr:rowOff>
    </xdr:from>
    <xdr:to>
      <xdr:col>76</xdr:col>
      <xdr:colOff>165100</xdr:colOff>
      <xdr:row>38</xdr:row>
      <xdr:rowOff>118929</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532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135456</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307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79959</xdr:rowOff>
    </xdr:from>
    <xdr:to>
      <xdr:col>71</xdr:col>
      <xdr:colOff>177800</xdr:colOff>
      <xdr:row>38</xdr:row>
      <xdr:rowOff>163779</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6595059"/>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15577</xdr:rowOff>
    </xdr:from>
    <xdr:to>
      <xdr:col>72</xdr:col>
      <xdr:colOff>38100</xdr:colOff>
      <xdr:row>38</xdr:row>
      <xdr:rowOff>117177</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530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133704</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305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132886</xdr:rowOff>
    </xdr:from>
    <xdr:to>
      <xdr:col>67</xdr:col>
      <xdr:colOff>101600</xdr:colOff>
      <xdr:row>38</xdr:row>
      <xdr:rowOff>63036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79563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251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104311</xdr:rowOff>
    </xdr:from>
    <xdr:to>
      <xdr:col>85</xdr:col>
      <xdr:colOff>177800</xdr:colOff>
      <xdr:row>39</xdr:row>
      <xdr:rowOff>34461</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619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19238</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6534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90539</xdr:rowOff>
    </xdr:from>
    <xdr:to>
      <xdr:col>81</xdr:col>
      <xdr:colOff>101600</xdr:colOff>
      <xdr:row>39</xdr:row>
      <xdr:rowOff>20689</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60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11816</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6698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110541</xdr:rowOff>
    </xdr:from>
    <xdr:to>
      <xdr:col>76</xdr:col>
      <xdr:colOff>165100</xdr:colOff>
      <xdr:row>39</xdr:row>
      <xdr:rowOff>40691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62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31818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671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112979</xdr:rowOff>
    </xdr:from>
    <xdr:to>
      <xdr:col>72</xdr:col>
      <xdr:colOff>38100</xdr:colOff>
      <xdr:row>39</xdr:row>
      <xdr:rowOff>43129</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6628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34256</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6720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29159</xdr:rowOff>
    </xdr:from>
    <xdr:to>
      <xdr:col>67</xdr:col>
      <xdr:colOff>101600</xdr:colOff>
      <xdr:row>38</xdr:row>
      <xdr:rowOff>130759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654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121886</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6636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17885</xdr:rowOff>
    </xdr:from>
    <xdr:to>
      <xdr:col>85</xdr:col>
      <xdr:colOff>126364</xdr:colOff>
      <xdr:row>58</xdr:row>
      <xdr:rowOff>124847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61835"/>
          <a:ext cx="1269" cy="1307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128674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072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124847</xdr:rowOff>
    </xdr:from>
    <xdr:to>
      <xdr:col>86</xdr:col>
      <xdr:colOff>25400</xdr:colOff>
      <xdr:row>58</xdr:row>
      <xdr:rowOff>124847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068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136012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370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733,945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17885</xdr:rowOff>
    </xdr:from>
    <xdr:to>
      <xdr:col>86</xdr:col>
      <xdr:colOff>25400</xdr:colOff>
      <xdr:row>51</xdr:row>
      <xdr:rowOff>17885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61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65074</xdr:rowOff>
    </xdr:from>
    <xdr:to>
      <xdr:col>85</xdr:col>
      <xdr:colOff>127000</xdr:colOff>
      <xdr:row>58</xdr:row>
      <xdr:rowOff>71406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5481300" y="9666274"/>
          <a:ext cx="838200" cy="349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163185</xdr:rowOff>
    </xdr:from>
    <xdr:ext cx="599010"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7643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140308</xdr:rowOff>
    </xdr:from>
    <xdr:to>
      <xdr:col>85</xdr:col>
      <xdr:colOff>177800</xdr:colOff>
      <xdr:row>58</xdr:row>
      <xdr:rowOff>70458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912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65074</xdr:rowOff>
    </xdr:from>
    <xdr:to>
      <xdr:col>81</xdr:col>
      <xdr:colOff>50800</xdr:colOff>
      <xdr:row>57</xdr:row>
      <xdr:rowOff>8112</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666274"/>
          <a:ext cx="889000" cy="11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3655</xdr:rowOff>
    </xdr:from>
    <xdr:to>
      <xdr:col>81</xdr:col>
      <xdr:colOff>101600</xdr:colOff>
      <xdr:row>58</xdr:row>
      <xdr:rowOff>105255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94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96382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10040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8112</xdr:rowOff>
    </xdr:from>
    <xdr:to>
      <xdr:col>76</xdr:col>
      <xdr:colOff>114300</xdr:colOff>
      <xdr:row>57</xdr:row>
      <xdr:rowOff>135561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9780762"/>
          <a:ext cx="889000" cy="127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24381</xdr:rowOff>
    </xdr:from>
    <xdr:to>
      <xdr:col>76</xdr:col>
      <xdr:colOff>165100</xdr:colOff>
      <xdr:row>58</xdr:row>
      <xdr:rowOff>125981</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968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117108</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10061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135561</xdr:rowOff>
    </xdr:from>
    <xdr:to>
      <xdr:col>71</xdr:col>
      <xdr:colOff>177800</xdr:colOff>
      <xdr:row>57</xdr:row>
      <xdr:rowOff>165787</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908211"/>
          <a:ext cx="88900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36688</xdr:rowOff>
    </xdr:from>
    <xdr:to>
      <xdr:col>72</xdr:col>
      <xdr:colOff>38100</xdr:colOff>
      <xdr:row>58</xdr:row>
      <xdr:rowOff>138288</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98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129415</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1007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27925</xdr:rowOff>
    </xdr:from>
    <xdr:to>
      <xdr:col>67</xdr:col>
      <xdr:colOff>101600</xdr:colOff>
      <xdr:row>58</xdr:row>
      <xdr:rowOff>129525</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972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120652</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1006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20606</xdr:rowOff>
    </xdr:from>
    <xdr:to>
      <xdr:col>85</xdr:col>
      <xdr:colOff>177800</xdr:colOff>
      <xdr:row>58</xdr:row>
      <xdr:rowOff>122206</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64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118736</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91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14274</xdr:rowOff>
    </xdr:from>
    <xdr:to>
      <xdr:col>81</xdr:col>
      <xdr:colOff>101600</xdr:colOff>
      <xdr:row>56</xdr:row>
      <xdr:rowOff>115874</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61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132401</xdr:rowOff>
    </xdr:from>
    <xdr:ext cx="59901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181795" y="9390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128762</xdr:rowOff>
    </xdr:from>
    <xdr:to>
      <xdr:col>76</xdr:col>
      <xdr:colOff>165100</xdr:colOff>
      <xdr:row>57</xdr:row>
      <xdr:rowOff>58912</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72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55</xdr:row>
      <xdr:rowOff>75439</xdr:rowOff>
    </xdr:from>
    <xdr:ext cx="59901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292795" y="9505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84761</xdr:rowOff>
    </xdr:from>
    <xdr:to>
      <xdr:col>72</xdr:col>
      <xdr:colOff>38100</xdr:colOff>
      <xdr:row>58</xdr:row>
      <xdr:rowOff>14911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85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31438</xdr:rowOff>
    </xdr:from>
    <xdr:ext cx="59901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03795" y="9632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114987</xdr:rowOff>
    </xdr:from>
    <xdr:to>
      <xdr:col>67</xdr:col>
      <xdr:colOff>101600</xdr:colOff>
      <xdr:row>58</xdr:row>
      <xdr:rowOff>45137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887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61664</xdr:rowOff>
    </xdr:from>
    <xdr:ext cx="59901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14795" y="9662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31229</xdr:rowOff>
    </xdr:from>
    <xdr:to>
      <xdr:col>85</xdr:col>
      <xdr:colOff>126364</xdr:colOff>
      <xdr:row>78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04179"/>
          <a:ext cx="1269" cy="119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49080</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42218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149356</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79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208,980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31229</xdr:rowOff>
    </xdr:from>
    <xdr:to>
      <xdr:col>86</xdr:col>
      <xdr:colOff>25400</xdr:colOff>
      <xdr:row>71</xdr:row>
      <xdr:rowOff>31229</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041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162920</xdr:rowOff>
    </xdr:from>
    <xdr:to>
      <xdr:col>85</xdr:col>
      <xdr:colOff>127000</xdr:colOff>
      <xdr:row>77</xdr:row>
      <xdr:rowOff>169281</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flipV="1">
          <a:off x="15481300" y="13364570"/>
          <a:ext cx="838200" cy="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93530</xdr:rowOff>
    </xdr:from>
    <xdr:ext cx="469744"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295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115103</xdr:rowOff>
    </xdr:from>
    <xdr:to>
      <xdr:col>85</xdr:col>
      <xdr:colOff>177800</xdr:colOff>
      <xdr:row>78</xdr:row>
      <xdr:rowOff>45253</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316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169281</xdr:rowOff>
    </xdr:from>
    <xdr:to>
      <xdr:col>81</xdr:col>
      <xdr:colOff>50800</xdr:colOff>
      <xdr:row>78</xdr:row>
      <xdr:rowOff>4277</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370931"/>
          <a:ext cx="889000" cy="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106257</xdr:rowOff>
    </xdr:from>
    <xdr:to>
      <xdr:col>81</xdr:col>
      <xdr:colOff>101600</xdr:colOff>
      <xdr:row>78</xdr:row>
      <xdr:rowOff>36407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307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52934</xdr:rowOff>
    </xdr:from>
    <xdr:ext cx="469744"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46428" y="130831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155279</xdr:rowOff>
    </xdr:from>
    <xdr:to>
      <xdr:col>76</xdr:col>
      <xdr:colOff>114300</xdr:colOff>
      <xdr:row>78</xdr:row>
      <xdr:rowOff>4277</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356929"/>
          <a:ext cx="889000" cy="20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89426</xdr:rowOff>
    </xdr:from>
    <xdr:to>
      <xdr:col>76</xdr:col>
      <xdr:colOff>165100</xdr:colOff>
      <xdr:row>78</xdr:row>
      <xdr:rowOff>19576</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291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36103</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57428" y="13066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70383</xdr:rowOff>
    </xdr:from>
    <xdr:to>
      <xdr:col>71</xdr:col>
      <xdr:colOff>177800</xdr:colOff>
      <xdr:row>77</xdr:row>
      <xdr:rowOff>155279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272033"/>
          <a:ext cx="889000" cy="84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92404</xdr:rowOff>
    </xdr:from>
    <xdr:to>
      <xdr:col>72</xdr:col>
      <xdr:colOff>38100</xdr:colOff>
      <xdr:row>78</xdr:row>
      <xdr:rowOff>22554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29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39081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68428" y="1306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56490</xdr:rowOff>
    </xdr:from>
    <xdr:to>
      <xdr:col>67</xdr:col>
      <xdr:colOff>101600</xdr:colOff>
      <xdr:row>77</xdr:row>
      <xdr:rowOff>158090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25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149217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350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112120</xdr:rowOff>
    </xdr:from>
    <xdr:to>
      <xdr:col>85</xdr:col>
      <xdr:colOff>177800</xdr:colOff>
      <xdr:row>78</xdr:row>
      <xdr:rowOff>42270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313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71497</xdr:rowOff>
    </xdr:from>
    <xdr:ext cx="469744"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101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118481</xdr:rowOff>
    </xdr:from>
    <xdr:to>
      <xdr:col>81</xdr:col>
      <xdr:colOff>101600</xdr:colOff>
      <xdr:row>78</xdr:row>
      <xdr:rowOff>48631</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320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39758</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412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124927</xdr:rowOff>
    </xdr:from>
    <xdr:to>
      <xdr:col>76</xdr:col>
      <xdr:colOff>165100</xdr:colOff>
      <xdr:row>78</xdr:row>
      <xdr:rowOff>55077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326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46204</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357428" y="13419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104479</xdr:rowOff>
    </xdr:from>
    <xdr:to>
      <xdr:col>72</xdr:col>
      <xdr:colOff>38100</xdr:colOff>
      <xdr:row>78</xdr:row>
      <xdr:rowOff>34629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306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25756</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98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19583</xdr:rowOff>
    </xdr:from>
    <xdr:to>
      <xdr:col>67</xdr:col>
      <xdr:colOff>101600</xdr:colOff>
      <xdr:row>77</xdr:row>
      <xdr:rowOff>121183</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221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137710</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2996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公債費グラフ枠">
          <a:extLst>
            <a:ext uri="{FF2B5EF4-FFF2-40B4-BE49-F238E27FC236}">
              <a16:creationId xmlns:a16="http://schemas.microsoft.com/office/drawing/2014/main" id="{00000000-0008-0000-07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125178</xdr:rowOff>
    </xdr:from>
    <xdr:to>
      <xdr:col>85</xdr:col>
      <xdr:colOff>126364</xdr:colOff>
      <xdr:row>99</xdr:row>
      <xdr:rowOff>148234</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6317595" y="15727128"/>
          <a:ext cx="1269" cy="1394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152061</xdr:rowOff>
    </xdr:from>
    <xdr:ext cx="534377" cy="259045"/>
    <xdr:sp macro="" textlink="">
      <xdr:nvSpPr>
        <xdr:cNvPr id="684" name="公債費最小値テキスト">
          <a:extLst>
            <a:ext uri="{FF2B5EF4-FFF2-40B4-BE49-F238E27FC236}">
              <a16:creationId xmlns:a16="http://schemas.microsoft.com/office/drawing/2014/main" id="{00000000-0008-0000-0700-0000AC020000}"/>
            </a:ext>
          </a:extLst>
        </xdr:cNvPr>
        <xdr:cNvSpPr txBox="1"/>
      </xdr:nvSpPr>
      <xdr:spPr>
        <a:xfrm>
          <a:off x="16370300" y="17125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148234</xdr:rowOff>
    </xdr:from>
    <xdr:to>
      <xdr:col>86</xdr:col>
      <xdr:colOff>25400</xdr:colOff>
      <xdr:row>99</xdr:row>
      <xdr:rowOff>148234</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6230600" y="17121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71855</xdr:rowOff>
    </xdr:from>
    <xdr:ext cx="599010" cy="259045"/>
    <xdr:sp macro="" textlink="">
      <xdr:nvSpPr>
        <xdr:cNvPr id="686" name="公債費最大値テキスト">
          <a:extLst>
            <a:ext uri="{FF2B5EF4-FFF2-40B4-BE49-F238E27FC236}">
              <a16:creationId xmlns:a16="http://schemas.microsoft.com/office/drawing/2014/main" id="{00000000-0008-0000-0700-0000AE020000}"/>
            </a:ext>
          </a:extLst>
        </xdr:cNvPr>
        <xdr:cNvSpPr txBox="1"/>
      </xdr:nvSpPr>
      <xdr:spPr>
        <a:xfrm>
          <a:off x="16370300" y="15502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153,584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125178</xdr:rowOff>
    </xdr:from>
    <xdr:to>
      <xdr:col>86</xdr:col>
      <xdr:colOff>25400</xdr:colOff>
      <xdr:row>91</xdr:row>
      <xdr:rowOff>125178</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5727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41413</xdr:rowOff>
    </xdr:from>
    <xdr:to>
      <xdr:col>85</xdr:col>
      <xdr:colOff>127000</xdr:colOff>
      <xdr:row>92</xdr:row>
      <xdr:rowOff>84390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5481300" y="15814813"/>
          <a:ext cx="838200" cy="4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16936</xdr:rowOff>
    </xdr:from>
    <xdr:ext cx="534377" cy="259045"/>
    <xdr:sp macro="" textlink="">
      <xdr:nvSpPr>
        <xdr:cNvPr id="689" name="公債費平均値テキスト">
          <a:extLst>
            <a:ext uri="{FF2B5EF4-FFF2-40B4-BE49-F238E27FC236}">
              <a16:creationId xmlns:a16="http://schemas.microsoft.com/office/drawing/2014/main" id="{00000000-0008-0000-0700-0000B1020000}"/>
            </a:ext>
          </a:extLst>
        </xdr:cNvPr>
        <xdr:cNvSpPr txBox="1"/>
      </xdr:nvSpPr>
      <xdr:spPr>
        <a:xfrm>
          <a:off x="16370300" y="166475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38509</xdr:rowOff>
    </xdr:from>
    <xdr:to>
      <xdr:col>85</xdr:col>
      <xdr:colOff>177800</xdr:colOff>
      <xdr:row>97</xdr:row>
      <xdr:rowOff>140109</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6268700" y="1666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84390</xdr:rowOff>
    </xdr:from>
    <xdr:to>
      <xdr:col>81</xdr:col>
      <xdr:colOff>50800</xdr:colOff>
      <xdr:row>92</xdr:row>
      <xdr:rowOff>106118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4592300" y="15857790"/>
          <a:ext cx="889000" cy="21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157099</xdr:rowOff>
    </xdr:from>
    <xdr:to>
      <xdr:col>81</xdr:col>
      <xdr:colOff>101600</xdr:colOff>
      <xdr:row>97</xdr:row>
      <xdr:rowOff>87249</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5430500" y="16616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78376</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5214111" y="1670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8418</xdr:rowOff>
    </xdr:from>
    <xdr:to>
      <xdr:col>76</xdr:col>
      <xdr:colOff>114300</xdr:colOff>
      <xdr:row>92</xdr:row>
      <xdr:rowOff>106118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3703300" y="15610368"/>
          <a:ext cx="889000" cy="269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3045</xdr:rowOff>
    </xdr:from>
    <xdr:to>
      <xdr:col>76</xdr:col>
      <xdr:colOff>165100</xdr:colOff>
      <xdr:row>97</xdr:row>
      <xdr:rowOff>104645</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4541500" y="1663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95772</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4325111" y="1672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8418</xdr:rowOff>
    </xdr:from>
    <xdr:to>
      <xdr:col>71</xdr:col>
      <xdr:colOff>177800</xdr:colOff>
      <xdr:row>95</xdr:row>
      <xdr:rowOff>136630</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2814300" y="15610368"/>
          <a:ext cx="889000" cy="814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28897</xdr:rowOff>
    </xdr:from>
    <xdr:to>
      <xdr:col>72</xdr:col>
      <xdr:colOff>38100</xdr:colOff>
      <xdr:row>97</xdr:row>
      <xdr:rowOff>130497</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3652500" y="1665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121624</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3436111" y="16752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80060</xdr:rowOff>
    </xdr:from>
    <xdr:to>
      <xdr:col>67</xdr:col>
      <xdr:colOff>101600</xdr:colOff>
      <xdr:row>98</xdr:row>
      <xdr:rowOff>10210</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2763500" y="16710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1337</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547111" y="16803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162063</xdr:rowOff>
    </xdr:from>
    <xdr:to>
      <xdr:col>85</xdr:col>
      <xdr:colOff>177800</xdr:colOff>
      <xdr:row>92</xdr:row>
      <xdr:rowOff>92213</xdr:rowOff>
    </xdr:to>
    <xdr:sp macro="" textlink="">
      <xdr:nvSpPr>
        <xdr:cNvPr id="707" name="楕円 706">
          <a:extLst>
            <a:ext uri="{FF2B5EF4-FFF2-40B4-BE49-F238E27FC236}">
              <a16:creationId xmlns:a16="http://schemas.microsoft.com/office/drawing/2014/main" id="{00000000-0008-0000-0700-0000C3020000}"/>
            </a:ext>
          </a:extLst>
        </xdr:cNvPr>
        <xdr:cNvSpPr/>
      </xdr:nvSpPr>
      <xdr:spPr>
        <a:xfrm>
          <a:off x="16268700" y="15764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76990</xdr:rowOff>
    </xdr:from>
    <xdr:ext cx="599010" cy="259045"/>
    <xdr:sp macro="" textlink="">
      <xdr:nvSpPr>
        <xdr:cNvPr id="708" name="公債費該当値テキスト">
          <a:extLst>
            <a:ext uri="{FF2B5EF4-FFF2-40B4-BE49-F238E27FC236}">
              <a16:creationId xmlns:a16="http://schemas.microsoft.com/office/drawing/2014/main" id="{00000000-0008-0000-0700-0000C4020000}"/>
            </a:ext>
          </a:extLst>
        </xdr:cNvPr>
        <xdr:cNvSpPr txBox="1"/>
      </xdr:nvSpPr>
      <xdr:spPr>
        <a:xfrm>
          <a:off x="16370300" y="156789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33590</xdr:rowOff>
    </xdr:from>
    <xdr:to>
      <xdr:col>81</xdr:col>
      <xdr:colOff>101600</xdr:colOff>
      <xdr:row>92</xdr:row>
      <xdr:rowOff>135190</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5430500" y="15806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90</xdr:row>
      <xdr:rowOff>151717</xdr:rowOff>
    </xdr:from>
    <xdr:ext cx="59901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5181795" y="15582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55318</xdr:rowOff>
    </xdr:from>
    <xdr:to>
      <xdr:col>76</xdr:col>
      <xdr:colOff>165100</xdr:colOff>
      <xdr:row>92</xdr:row>
      <xdr:rowOff>156918</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4541500" y="1582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1995</xdr:rowOff>
    </xdr:from>
    <xdr:ext cx="59901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292795" y="1560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90</xdr:row>
      <xdr:rowOff>129068</xdr:rowOff>
    </xdr:from>
    <xdr:to>
      <xdr:col>72</xdr:col>
      <xdr:colOff>38100</xdr:colOff>
      <xdr:row>91</xdr:row>
      <xdr:rowOff>59218</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3652500" y="15559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89</xdr:row>
      <xdr:rowOff>75745</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403795" y="15334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85830</xdr:rowOff>
    </xdr:from>
    <xdr:to>
      <xdr:col>67</xdr:col>
      <xdr:colOff>101600</xdr:colOff>
      <xdr:row>96</xdr:row>
      <xdr:rowOff>15980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2763500" y="16373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32507</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547111" y="16148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7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諸支出金グラフ枠">
          <a:extLst>
            <a:ext uri="{FF2B5EF4-FFF2-40B4-BE49-F238E27FC236}">
              <a16:creationId xmlns:a16="http://schemas.microsoft.com/office/drawing/2014/main" id="{00000000-0008-0000-07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159760</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flipV="1">
          <a:off x="22159595" y="5303260"/>
          <a:ext cx="1269" cy="1237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54652</xdr:rowOff>
    </xdr:from>
    <xdr:ext cx="249299" cy="259045"/>
    <xdr:sp macro="" textlink="">
      <xdr:nvSpPr>
        <xdr:cNvPr id="737" name="諸支出金最小値テキスト">
          <a:extLst>
            <a:ext uri="{FF2B5EF4-FFF2-40B4-BE49-F238E27FC236}">
              <a16:creationId xmlns:a16="http://schemas.microsoft.com/office/drawing/2014/main" id="{00000000-0008-0000-0700-0000E1020000}"/>
            </a:ext>
          </a:extLst>
        </xdr:cNvPr>
        <xdr:cNvSpPr txBox="1"/>
      </xdr:nvSpPr>
      <xdr:spPr>
        <a:xfrm>
          <a:off x="22212300" y="6569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106437</xdr:rowOff>
    </xdr:from>
    <xdr:ext cx="534377" cy="259045"/>
    <xdr:sp macro="" textlink="">
      <xdr:nvSpPr>
        <xdr:cNvPr id="739" name="諸支出金最大値テキスト">
          <a:extLst>
            <a:ext uri="{FF2B5EF4-FFF2-40B4-BE49-F238E27FC236}">
              <a16:creationId xmlns:a16="http://schemas.microsoft.com/office/drawing/2014/main" id="{00000000-0008-0000-0700-0000E3020000}"/>
            </a:ext>
          </a:extLst>
        </xdr:cNvPr>
        <xdr:cNvSpPr txBox="1"/>
      </xdr:nvSpPr>
      <xdr:spPr>
        <a:xfrm>
          <a:off x="22212300" y="5078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21,649</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159760</xdr:rowOff>
    </xdr:from>
    <xdr:to>
      <xdr:col>116</xdr:col>
      <xdr:colOff>152400</xdr:colOff>
      <xdr:row>30</xdr:row>
      <xdr:rowOff>159760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22072600" y="5303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143553</xdr:rowOff>
    </xdr:from>
    <xdr:ext cx="378565" cy="259045"/>
    <xdr:sp macro="" textlink="">
      <xdr:nvSpPr>
        <xdr:cNvPr id="742" name="諸支出金平均値テキスト">
          <a:extLst>
            <a:ext uri="{FF2B5EF4-FFF2-40B4-BE49-F238E27FC236}">
              <a16:creationId xmlns:a16="http://schemas.microsoft.com/office/drawing/2014/main" id="{00000000-0008-0000-0700-0000E6020000}"/>
            </a:ext>
          </a:extLst>
        </xdr:cNvPr>
        <xdr:cNvSpPr txBox="1"/>
      </xdr:nvSpPr>
      <xdr:spPr>
        <a:xfrm>
          <a:off x="22212300" y="63157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120676</xdr:rowOff>
    </xdr:from>
    <xdr:to>
      <xdr:col>116</xdr:col>
      <xdr:colOff>114300</xdr:colOff>
      <xdr:row>38</xdr:row>
      <xdr:rowOff>50826</xdr:rowOff>
    </xdr:to>
    <xdr:sp macro="" textlink="">
      <xdr:nvSpPr>
        <xdr:cNvPr id="743" name="フローチャート: 判断 742">
          <a:extLst>
            <a:ext uri="{FF2B5EF4-FFF2-40B4-BE49-F238E27FC236}">
              <a16:creationId xmlns:a16="http://schemas.microsoft.com/office/drawing/2014/main" id="{00000000-0008-0000-0700-0000E7020000}"/>
            </a:ext>
          </a:extLst>
        </xdr:cNvPr>
        <xdr:cNvSpPr/>
      </xdr:nvSpPr>
      <xdr:spPr>
        <a:xfrm>
          <a:off x="22110700" y="646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92215</xdr:rowOff>
    </xdr:from>
    <xdr:to>
      <xdr:col>112</xdr:col>
      <xdr:colOff>38100</xdr:colOff>
      <xdr:row>38</xdr:row>
      <xdr:rowOff>22365</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1272500" y="643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38892</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1134017" y="6211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88786</xdr:rowOff>
    </xdr:from>
    <xdr:to>
      <xdr:col>107</xdr:col>
      <xdr:colOff>101600</xdr:colOff>
      <xdr:row>38</xdr:row>
      <xdr:rowOff>18935</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0383500" y="6432436"/>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35463</xdr:rowOff>
    </xdr:from>
    <xdr:ext cx="469744"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0199428" y="6207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101987</xdr:rowOff>
    </xdr:from>
    <xdr:to>
      <xdr:col>102</xdr:col>
      <xdr:colOff>165100</xdr:colOff>
      <xdr:row>38</xdr:row>
      <xdr:rowOff>32138</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19494500" y="644563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48664</xdr:rowOff>
    </xdr:from>
    <xdr:ext cx="378565"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9356017" y="6220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130905</xdr:rowOff>
    </xdr:from>
    <xdr:to>
      <xdr:col>98</xdr:col>
      <xdr:colOff>38100</xdr:colOff>
      <xdr:row>38</xdr:row>
      <xdr:rowOff>61055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18605500" y="647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77582</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18467017" y="62497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7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99102</xdr:rowOff>
    </xdr:from>
    <xdr:ext cx="249299" cy="259045"/>
    <xdr:sp macro="" textlink="">
      <xdr:nvSpPr>
        <xdr:cNvPr id="761" name="諸支出金該当値テキスト">
          <a:extLst>
            <a:ext uri="{FF2B5EF4-FFF2-40B4-BE49-F238E27FC236}">
              <a16:creationId xmlns:a16="http://schemas.microsoft.com/office/drawing/2014/main" id="{00000000-0008-0000-0700-0000F9020000}"/>
            </a:ext>
          </a:extLst>
        </xdr:cNvPr>
        <xdr:cNvSpPr txBox="1"/>
      </xdr:nvSpPr>
      <xdr:spPr>
        <a:xfrm>
          <a:off x="22212300" y="64427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7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4" name="前年度繰上充用金グラフ枠">
          <a:extLst>
            <a:ext uri="{FF2B5EF4-FFF2-40B4-BE49-F238E27FC236}">
              <a16:creationId xmlns:a16="http://schemas.microsoft.com/office/drawing/2014/main" id="{00000000-0008-0000-0700-00001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6" name="前年度繰上充用金最小値テキスト">
          <a:extLst>
            <a:ext uri="{FF2B5EF4-FFF2-40B4-BE49-F238E27FC236}">
              <a16:creationId xmlns:a16="http://schemas.microsoft.com/office/drawing/2014/main" id="{00000000-0008-0000-0700-00001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8" name="前年度繰上充用金最大値テキスト">
          <a:extLst>
            <a:ext uri="{FF2B5EF4-FFF2-40B4-BE49-F238E27FC236}">
              <a16:creationId xmlns:a16="http://schemas.microsoft.com/office/drawing/2014/main" id="{00000000-0008-0000-0700-00001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1" name="前年度繰上充用金平均値テキスト">
          <a:extLst>
            <a:ext uri="{FF2B5EF4-FFF2-40B4-BE49-F238E27FC236}">
              <a16:creationId xmlns:a16="http://schemas.microsoft.com/office/drawing/2014/main" id="{00000000-0008-0000-0700-00001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2" name="フローチャート: 判断 791">
          <a:extLst>
            <a:ext uri="{FF2B5EF4-FFF2-40B4-BE49-F238E27FC236}">
              <a16:creationId xmlns:a16="http://schemas.microsoft.com/office/drawing/2014/main" id="{00000000-0008-0000-0700-00001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9" name="楕円 808">
          <a:extLst>
            <a:ext uri="{FF2B5EF4-FFF2-40B4-BE49-F238E27FC236}">
              <a16:creationId xmlns:a16="http://schemas.microsoft.com/office/drawing/2014/main" id="{00000000-0008-0000-0700-00002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0" name="前年度繰上充用金該当値テキスト">
          <a:extLst>
            <a:ext uri="{FF2B5EF4-FFF2-40B4-BE49-F238E27FC236}">
              <a16:creationId xmlns:a16="http://schemas.microsoft.com/office/drawing/2014/main" id="{00000000-0008-0000-0700-00002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1" name="楕円 810">
          <a:extLst>
            <a:ext uri="{FF2B5EF4-FFF2-40B4-BE49-F238E27FC236}">
              <a16:creationId xmlns:a16="http://schemas.microsoft.com/office/drawing/2014/main" id="{00000000-0008-0000-0700-00002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9" name="正方形/長方形 818">
          <a:extLst>
            <a:ext uri="{FF2B5EF4-FFF2-40B4-BE49-F238E27FC236}">
              <a16:creationId xmlns:a16="http://schemas.microsoft.com/office/drawing/2014/main" id="{00000000-0008-0000-0700-00003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増加要因</a:t>
          </a:r>
          <a:r>
            <a:rPr kumimoji="1" lang="en-US" altLang="ja-JP" sz="1300">
              <a:latin typeface="ＭＳ Ｐゴシック" panose="020B0600070205080204" pitchFamily="50" charset="-128"/>
              <a:ea typeface="ＭＳ Ｐゴシック" panose="020B0600070205080204" pitchFamily="50" charset="-128"/>
            </a:rPr>
            <a:t>】</a:t>
          </a:r>
        </a:p>
        <a:p>
          <a:r>
            <a:rPr kumimoji="1" lang="ja-JP" altLang="en-US" sz="1300">
              <a:latin typeface="ＭＳ Ｐゴシック" panose="020B0600070205080204" pitchFamily="50" charset="-128"/>
              <a:ea typeface="ＭＳ Ｐゴシック" panose="020B0600070205080204" pitchFamily="50" charset="-128"/>
            </a:rPr>
            <a:t>総務費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多世代交流拠点事業など大規模事業の実施による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民生費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三保会館及び西幸会館整備事業による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公債費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定期償還および繰上償還による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減少要因</a:t>
          </a:r>
          <a:r>
            <a:rPr kumimoji="1" lang="en-US" altLang="ja-JP" sz="1300">
              <a:latin typeface="ＭＳ Ｐゴシック" panose="020B0600070205080204" pitchFamily="50" charset="-128"/>
              <a:ea typeface="ＭＳ Ｐゴシック" panose="020B0600070205080204" pitchFamily="50" charset="-128"/>
            </a:rPr>
            <a:t>】</a:t>
          </a:r>
        </a:p>
        <a:p>
          <a:r>
            <a:rPr kumimoji="1" lang="ja-JP" altLang="en-US" sz="1300">
              <a:latin typeface="ＭＳ Ｐゴシック" panose="020B0600070205080204" pitchFamily="50" charset="-128"/>
              <a:ea typeface="ＭＳ Ｐゴシック" panose="020B0600070205080204" pitchFamily="50" charset="-128"/>
            </a:rPr>
            <a:t>教育費</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義務教育学校事業の終了による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増加要因であった多世代交流拠点事業や三保・西幸会館整備事業は一部の繰越事業を残し令和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年度中に完成する。たださい、本事業に伴う公債費の増加が見込まれるため、繰上償還等により将来負担を抑制に努める。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岡山県美咲町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en-US" sz="1100" b="0" i="0" baseline="0">
              <a:solidFill>
                <a:schemeClr val="dk1"/>
              </a:solidFill>
              <a:effectLst/>
              <a:latin typeface="+mn-lt"/>
              <a:ea typeface="+mn-ea"/>
              <a:cs typeface="+mn-cs"/>
            </a:rPr>
            <a:t>多世代交流拠点整備事業など大規模事業に伴い、財政調整基金の減少を見込んでいたが、その他の特目基金や補助金、起債を活用することによって、減少には至っていない。</a:t>
          </a:r>
          <a:endParaRPr lang="en-US" altLang="ja-JP" sz="1100" b="0" i="0" baseline="0">
            <a:solidFill>
              <a:schemeClr val="dk1"/>
            </a:solidFill>
            <a:effectLst/>
            <a:latin typeface="+mn-lt"/>
            <a:ea typeface="+mn-ea"/>
            <a:cs typeface="+mn-cs"/>
          </a:endParaRPr>
        </a:p>
        <a:p>
          <a:pPr rtl="0" eaLnBrk="1" fontAlgn="auto" latinLnBrk="0" hangingPunct="1"/>
          <a:r>
            <a:rPr lang="ja-JP" altLang="en-US" sz="1100" b="0" i="0" baseline="0">
              <a:solidFill>
                <a:schemeClr val="dk1"/>
              </a:solidFill>
              <a:effectLst/>
              <a:latin typeface="+mn-lt"/>
              <a:ea typeface="+mn-ea"/>
              <a:cs typeface="+mn-cs"/>
            </a:rPr>
            <a:t>ただし、今後</a:t>
          </a:r>
          <a:r>
            <a:rPr lang="ja-JP" altLang="ja-JP" sz="1100" b="0" i="0" baseline="0">
              <a:solidFill>
                <a:schemeClr val="dk1"/>
              </a:solidFill>
              <a:effectLst/>
              <a:latin typeface="+mn-lt"/>
              <a:ea typeface="+mn-ea"/>
              <a:cs typeface="+mn-cs"/>
            </a:rPr>
            <a:t>公共施設等の老朽化対策</a:t>
          </a:r>
          <a:r>
            <a:rPr lang="ja-JP" altLang="en-US" sz="1100" b="0" i="0" baseline="0">
              <a:solidFill>
                <a:schemeClr val="dk1"/>
              </a:solidFill>
              <a:effectLst/>
              <a:latin typeface="+mn-lt"/>
              <a:ea typeface="+mn-ea"/>
              <a:cs typeface="+mn-cs"/>
            </a:rPr>
            <a:t>や公債費などの</a:t>
          </a:r>
          <a:r>
            <a:rPr lang="ja-JP" altLang="ja-JP" sz="1100" b="0" i="0" baseline="0">
              <a:solidFill>
                <a:schemeClr val="dk1"/>
              </a:solidFill>
              <a:effectLst/>
              <a:latin typeface="+mn-lt"/>
              <a:ea typeface="+mn-ea"/>
              <a:cs typeface="+mn-cs"/>
            </a:rPr>
            <a:t>経費の増大が見込まれるため、減少</a:t>
          </a:r>
          <a:r>
            <a:rPr lang="ja-JP" altLang="en-US" sz="1100" b="0" i="0" baseline="0">
              <a:solidFill>
                <a:schemeClr val="dk1"/>
              </a:solidFill>
              <a:effectLst/>
              <a:latin typeface="+mn-lt"/>
              <a:ea typeface="+mn-ea"/>
              <a:cs typeface="+mn-cs"/>
            </a:rPr>
            <a:t>する可能性がある</a:t>
          </a:r>
          <a:r>
            <a:rPr lang="ja-JP" altLang="ja-JP" sz="1100" b="0" i="0" baseline="0">
              <a:solidFill>
                <a:schemeClr val="dk1"/>
              </a:solidFill>
              <a:effectLst/>
              <a:latin typeface="+mn-lt"/>
              <a:ea typeface="+mn-ea"/>
              <a:cs typeface="+mn-cs"/>
            </a:rPr>
            <a:t>。</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実質収支額・実質単年度収支については、次年度以降も引き続き行財政改革によるコスト削減に努め、黒字となるよう財政の健全化を図る。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岡山県美咲町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住宅新築資金等貸付事業特別会計で赤字が生じているが、それ以外のすべての会計が黒字を計上しており、連結実質赤字は生じていない。</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住宅新築資金等貸付事業特別会計については、貸付金元利収入不足による前年度繰上充用が継続している。このため少しでも赤字額の減少を目指して収納体制のさらなる強化を図る必要がある。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一般会計については、大幅な税収増加の見込みがない中、</a:t>
          </a:r>
          <a:r>
            <a:rPr lang="ja-JP" altLang="en-US" sz="1100" b="0" i="0" baseline="0">
              <a:solidFill>
                <a:schemeClr val="dk1"/>
              </a:solidFill>
              <a:effectLst/>
              <a:latin typeface="+mn-lt"/>
              <a:ea typeface="+mn-ea"/>
              <a:cs typeface="+mn-cs"/>
            </a:rPr>
            <a:t>中長期的な視点に立って</a:t>
          </a:r>
          <a:r>
            <a:rPr lang="ja-JP" altLang="ja-JP" sz="1100" b="0" i="0" baseline="0">
              <a:solidFill>
                <a:schemeClr val="dk1"/>
              </a:solidFill>
              <a:effectLst/>
              <a:latin typeface="+mn-lt"/>
              <a:ea typeface="+mn-ea"/>
              <a:cs typeface="+mn-cs"/>
            </a:rPr>
            <a:t>持続可能な財政運営を行う。</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特別会計</a:t>
          </a:r>
          <a:r>
            <a:rPr lang="ja-JP" altLang="en-US" sz="1100" b="0" i="0" baseline="0">
              <a:solidFill>
                <a:schemeClr val="dk1"/>
              </a:solidFill>
              <a:effectLst/>
              <a:latin typeface="+mn-lt"/>
              <a:ea typeface="+mn-ea"/>
              <a:cs typeface="+mn-cs"/>
            </a:rPr>
            <a:t>のうち</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３つあった下水道事業特別会計を１つに統合し、公営企業化した。公営企業化したことにより見える化を図り、</a:t>
          </a:r>
          <a:r>
            <a:rPr lang="ja-JP" altLang="ja-JP" sz="1100" b="0" i="0" baseline="0">
              <a:solidFill>
                <a:schemeClr val="dk1"/>
              </a:solidFill>
              <a:effectLst/>
              <a:latin typeface="+mn-lt"/>
              <a:ea typeface="+mn-ea"/>
              <a:cs typeface="+mn-cs"/>
            </a:rPr>
            <a:t>独立採算を原則とし、歳入歳出の適正化を図る。</a:t>
          </a:r>
          <a:endParaRPr lang="en-US" altLang="ja-JP" sz="1100" b="0" i="0" baseline="0">
            <a:solidFill>
              <a:schemeClr val="dk1"/>
            </a:solidFill>
            <a:effectLst/>
            <a:latin typeface="+mn-lt"/>
            <a:ea typeface="+mn-ea"/>
            <a:cs typeface="+mn-cs"/>
          </a:endParaRPr>
        </a:p>
        <a:p>
          <a:pPr rtl="0" eaLnBrk="1" fontAlgn="auto" latinLnBrk="0" hangingPunct="1"/>
          <a:r>
            <a:rPr lang="ja-JP" altLang="en-US" sz="1100" b="0" i="0" baseline="0">
              <a:solidFill>
                <a:schemeClr val="dk1"/>
              </a:solidFill>
              <a:effectLst/>
              <a:latin typeface="+mn-lt"/>
              <a:ea typeface="+mn-ea"/>
              <a:cs typeface="+mn-cs"/>
            </a:rPr>
            <a:t>その他の特別会計においても、事業内容を精査し適正な運営となるよう努める。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岡山県美咲町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ja-JP" altLang="ja-JP" sz="1100" b="0" i="0" baseline="0">
              <a:solidFill>
                <a:schemeClr val="dk1"/>
              </a:solidFill>
              <a:effectLst/>
              <a:latin typeface="+mn-lt"/>
              <a:ea typeface="+mn-ea"/>
              <a:cs typeface="+mn-cs"/>
            </a:rPr>
            <a:t>一番大きなウエートを占めている元利償還金については、繰上償還を行ったことにより</a:t>
          </a:r>
          <a:r>
            <a:rPr lang="ja-JP" altLang="en-US" sz="1100" b="0" i="0" baseline="0">
              <a:solidFill>
                <a:schemeClr val="dk1"/>
              </a:solidFill>
              <a:effectLst/>
              <a:latin typeface="+mn-lt"/>
              <a:ea typeface="+mn-ea"/>
              <a:cs typeface="+mn-cs"/>
            </a:rPr>
            <a:t>増額を抑制して</a:t>
          </a:r>
          <a:r>
            <a:rPr lang="ja-JP" altLang="ja-JP" sz="1100" b="0" i="0" baseline="0">
              <a:solidFill>
                <a:schemeClr val="dk1"/>
              </a:solidFill>
              <a:effectLst/>
              <a:latin typeface="+mn-lt"/>
              <a:ea typeface="+mn-ea"/>
              <a:cs typeface="+mn-cs"/>
            </a:rPr>
            <a:t>いる。今後は</a:t>
          </a:r>
          <a:r>
            <a:rPr lang="ja-JP" altLang="en-US" sz="1100" b="0" i="0" baseline="0">
              <a:solidFill>
                <a:schemeClr val="dk1"/>
              </a:solidFill>
              <a:effectLst/>
              <a:latin typeface="+mn-lt"/>
              <a:ea typeface="+mn-ea"/>
              <a:cs typeface="+mn-cs"/>
            </a:rPr>
            <a:t>多世代交流拠点整備事業など</a:t>
          </a:r>
          <a:r>
            <a:rPr lang="ja-JP" altLang="ja-JP" sz="1100" b="0" i="0" baseline="0">
              <a:solidFill>
                <a:schemeClr val="dk1"/>
              </a:solidFill>
              <a:effectLst/>
              <a:latin typeface="+mn-lt"/>
              <a:ea typeface="+mn-ea"/>
              <a:cs typeface="+mn-cs"/>
            </a:rPr>
            <a:t>大規模事業の影響により増加が見込まれるので、</a:t>
          </a:r>
          <a:r>
            <a:rPr lang="ja-JP" altLang="en-US" sz="1100" b="0" i="0" baseline="0">
              <a:solidFill>
                <a:schemeClr val="dk1"/>
              </a:solidFill>
              <a:effectLst/>
              <a:latin typeface="+mn-lt"/>
              <a:ea typeface="+mn-ea"/>
              <a:cs typeface="+mn-cs"/>
            </a:rPr>
            <a:t>新発債の</a:t>
          </a:r>
          <a:r>
            <a:rPr lang="ja-JP" altLang="ja-JP" sz="1100" b="0" i="0" baseline="0">
              <a:solidFill>
                <a:schemeClr val="dk1"/>
              </a:solidFill>
              <a:effectLst/>
              <a:latin typeface="+mn-lt"/>
              <a:ea typeface="+mn-ea"/>
              <a:cs typeface="+mn-cs"/>
            </a:rPr>
            <a:t>発行を</a:t>
          </a:r>
          <a:r>
            <a:rPr lang="ja-JP" altLang="en-US" sz="1100" b="0" i="0" baseline="0">
              <a:solidFill>
                <a:schemeClr val="dk1"/>
              </a:solidFill>
              <a:effectLst/>
              <a:latin typeface="+mn-lt"/>
              <a:ea typeface="+mn-ea"/>
              <a:cs typeface="+mn-cs"/>
            </a:rPr>
            <a:t>抑え</a:t>
          </a:r>
          <a:r>
            <a:rPr lang="ja-JP" altLang="ja-JP" sz="1100" b="0" i="0" baseline="0">
              <a:solidFill>
                <a:schemeClr val="dk1"/>
              </a:solidFill>
              <a:effectLst/>
              <a:latin typeface="+mn-lt"/>
              <a:ea typeface="+mn-ea"/>
              <a:cs typeface="+mn-cs"/>
            </a:rPr>
            <a:t>るとともに、計画的な繰上償還を行っていくなど適正な管理に努める。</a:t>
          </a:r>
          <a:endParaRPr lang="ja-JP" altLang="ja-JP" sz="1400">
            <a:effectLst/>
          </a:endParaRPr>
        </a:p>
        <a:p>
          <a:pPr rtl="0" eaLnBrk="1" fontAlgn="auto" latinLnBrk="0" hangingPunct="1"/>
          <a:r>
            <a:rPr lang="ja-JP" altLang="ja-JP" sz="1100" b="0" i="0" baseline="0">
              <a:solidFill>
                <a:schemeClr val="dk1"/>
              </a:solidFill>
              <a:effectLst/>
              <a:latin typeface="+mn-lt"/>
              <a:ea typeface="+mn-ea"/>
              <a:cs typeface="+mn-cs"/>
            </a:rPr>
            <a:t>元利償還金以外の分子について、公営企業債の元利償還金に対する繰入金について増加傾向になっている。上下水道事業が</a:t>
          </a:r>
          <a:r>
            <a:rPr lang="ja-JP" altLang="en-US" sz="1100" b="0" i="0" baseline="0">
              <a:solidFill>
                <a:schemeClr val="dk1"/>
              </a:solidFill>
              <a:effectLst/>
              <a:latin typeface="+mn-lt"/>
              <a:ea typeface="+mn-ea"/>
              <a:cs typeface="+mn-cs"/>
            </a:rPr>
            <a:t>耐震化や更新改良事業を進めていけば、</a:t>
          </a:r>
          <a:r>
            <a:rPr lang="ja-JP" altLang="ja-JP" sz="1100" b="0" i="0" baseline="0">
              <a:solidFill>
                <a:schemeClr val="dk1"/>
              </a:solidFill>
              <a:effectLst/>
              <a:latin typeface="+mn-lt"/>
              <a:ea typeface="+mn-ea"/>
              <a:cs typeface="+mn-cs"/>
            </a:rPr>
            <a:t>今後も高い水準が見込まれる。</a:t>
          </a:r>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岡山県美咲町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地方債現在高は、</a:t>
          </a:r>
          <a:r>
            <a:rPr kumimoji="1" lang="ja-JP" altLang="en-US" sz="1100">
              <a:solidFill>
                <a:schemeClr val="dk1"/>
              </a:solidFill>
              <a:effectLst/>
              <a:latin typeface="+mn-lt"/>
              <a:ea typeface="+mn-ea"/>
              <a:cs typeface="+mn-cs"/>
            </a:rPr>
            <a:t>多世代交流拠点</a:t>
          </a:r>
          <a:r>
            <a:rPr kumimoji="1" lang="ja-JP" altLang="ja-JP" sz="1100">
              <a:solidFill>
                <a:schemeClr val="dk1"/>
              </a:solidFill>
              <a:effectLst/>
              <a:latin typeface="+mn-lt"/>
              <a:ea typeface="+mn-ea"/>
              <a:cs typeface="+mn-cs"/>
            </a:rPr>
            <a:t>事業などにより増加している。</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7</a:t>
          </a:r>
          <a:r>
            <a:rPr kumimoji="1" lang="ja-JP" altLang="en-US" sz="1100">
              <a:solidFill>
                <a:schemeClr val="dk1"/>
              </a:solidFill>
              <a:effectLst/>
              <a:latin typeface="+mn-lt"/>
              <a:ea typeface="+mn-ea"/>
              <a:cs typeface="+mn-cs"/>
            </a:rPr>
            <a:t>年度においても繰越事業があり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暫くは</a:t>
          </a:r>
          <a:r>
            <a:rPr kumimoji="1" lang="ja-JP" altLang="ja-JP" sz="1100">
              <a:solidFill>
                <a:schemeClr val="dk1"/>
              </a:solidFill>
              <a:effectLst/>
              <a:latin typeface="+mn-lt"/>
              <a:ea typeface="+mn-ea"/>
              <a:cs typeface="+mn-cs"/>
            </a:rPr>
            <a:t>高い水準になることが想定される。</a:t>
          </a:r>
          <a:endParaRPr lang="ja-JP" altLang="ja-JP" sz="1400">
            <a:effectLst/>
          </a:endParaRPr>
        </a:p>
        <a:p>
          <a:r>
            <a:rPr kumimoji="1" lang="ja-JP" altLang="ja-JP" sz="1100">
              <a:solidFill>
                <a:schemeClr val="dk1"/>
              </a:solidFill>
              <a:effectLst/>
              <a:latin typeface="+mn-lt"/>
              <a:ea typeface="+mn-ea"/>
              <a:cs typeface="+mn-cs"/>
            </a:rPr>
            <a:t>公営企業債等繰入見込額については、継続して実施している上下水道事業の影響により、今後も大きな減少は見込めない状況である。</a:t>
          </a:r>
          <a:r>
            <a:rPr kumimoji="1" lang="ja-JP" altLang="en-US" sz="1100">
              <a:solidFill>
                <a:schemeClr val="dk1"/>
              </a:solidFill>
              <a:effectLst/>
              <a:latin typeface="+mn-lt"/>
              <a:ea typeface="+mn-ea"/>
              <a:cs typeface="+mn-cs"/>
            </a:rPr>
            <a:t>むしろ今後耐震化、更新事業が始まれば増加する。</a:t>
          </a:r>
          <a:endParaRPr lang="ja-JP" altLang="ja-JP" sz="1400">
            <a:effectLst/>
          </a:endParaRPr>
        </a:p>
        <a:p>
          <a:r>
            <a:rPr kumimoji="1" lang="ja-JP" altLang="ja-JP" sz="1100">
              <a:solidFill>
                <a:schemeClr val="dk1"/>
              </a:solidFill>
              <a:effectLst/>
              <a:latin typeface="+mn-lt"/>
              <a:ea typeface="+mn-ea"/>
              <a:cs typeface="+mn-cs"/>
            </a:rPr>
            <a:t>充当可能基金については財政状況の許す範囲で積立を行っており、</a:t>
          </a:r>
          <a:r>
            <a:rPr kumimoji="1" lang="ja-JP" altLang="en-US" sz="1100">
              <a:solidFill>
                <a:schemeClr val="dk1"/>
              </a:solidFill>
              <a:effectLst/>
              <a:latin typeface="+mn-lt"/>
              <a:ea typeface="+mn-ea"/>
              <a:cs typeface="+mn-cs"/>
            </a:rPr>
            <a:t>減少しないような財政運営が必要である。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岡山県美咲町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多世代交流拠点整備事業を含む大規模事業などに充当するため全体として１，２５６百万円を取り崩し、１６０百万円積み立てたため、１，０９６百万円の減額となった。。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将来負担の軽減のため、繰上償還の財源として減債基金を取り崩す予定である。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また、余剰財源は今後の事業を見越して各基金へ積み立てるよう努める。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長期振興まちづくり基金：町民福祉向上に資する長期的な計画に基づく事業を円滑に推進するとともに、町財政の健全な運営を図ることを目的とする。</a:t>
          </a:r>
          <a:endParaRPr lang="ja-JP" altLang="ja-JP" sz="1300">
            <a:effectLst/>
            <a:latin typeface="ＭＳ ゴシック" panose="020B0609070205080204" pitchFamily="49" charset="-128"/>
            <a:ea typeface="ＭＳ ゴシック" panose="020B0609070205080204" pitchFamily="49" charset="-128"/>
          </a:endParaRPr>
        </a:p>
        <a:p>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元気なまちづくり基金：まち全体の元気なまちづくりを推進することを目的とする。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教育振興基金：美咲町における教育振興に要する費用の財源に充てることを目的とする。</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庁舎建設基金：美咲町庁舎建設を図ることを目的とする。</a:t>
          </a:r>
          <a:endPar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学校教育施設整備基金：美咲町における学校教育施設の建設及び整備に要する費用の財源に充てることを目的とする。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長期振興まちづくり基金：</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あさひが丘施設改修事業、窓口サービス改革事業などに３３７百万円充当し、８８百万円を積立てた。</a:t>
          </a:r>
          <a:endPar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元気なまちづくり基金：</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美咲町ＧＩＳ整備事業に１６４百円充当した。</a:t>
          </a:r>
          <a:endParaRPr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lang="ja-JP" altLang="ja-JP" sz="1300">
              <a:solidFill>
                <a:schemeClr val="dk1"/>
              </a:solidFill>
              <a:effectLst/>
              <a:latin typeface="ＭＳ ゴシック" panose="020B0609070205080204" pitchFamily="49" charset="-128"/>
              <a:ea typeface="ＭＳ ゴシック" panose="020B0609070205080204" pitchFamily="49" charset="-128"/>
              <a:cs typeface="+mn-cs"/>
            </a:rPr>
            <a:t>教育振興基金：</a:t>
          </a:r>
          <a:r>
            <a:rPr lang="ja-JP" altLang="en-US" sz="1300">
              <a:solidFill>
                <a:schemeClr val="dk1"/>
              </a:solidFill>
              <a:effectLst/>
              <a:latin typeface="ＭＳ ゴシック" panose="020B0609070205080204" pitchFamily="49" charset="-128"/>
              <a:ea typeface="ＭＳ ゴシック" panose="020B0609070205080204" pitchFamily="49" charset="-128"/>
              <a:cs typeface="+mn-cs"/>
            </a:rPr>
            <a:t>柵原学園関連施設集約化事業などに４７百万円充当した。</a:t>
          </a:r>
          <a:endParaRPr lang="ja-JP" altLang="ja-JP" sz="1300">
            <a:effectLst/>
            <a:latin typeface="ＭＳ ゴシック" panose="020B0609070205080204" pitchFamily="49" charset="-128"/>
            <a:ea typeface="ＭＳ ゴシック" panose="020B0609070205080204" pitchFamily="49" charset="-128"/>
          </a:endParaRPr>
        </a:p>
        <a:p>
          <a:pPr eaLnBrk="1" fontAlgn="auto" latinLnBrk="0" hangingPunct="1"/>
          <a:r>
            <a:rPr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庁舎建設基金：</a:t>
          </a:r>
          <a:r>
            <a:rPr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多世代交流拠点整備事業などに１５０百万円充当した。</a:t>
          </a:r>
          <a:endParaRPr lang="ja-JP" altLang="ja-JP" sz="13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各基金の目的に沿って有効活用を図り、該当事業に充当を行う。また、余剰財源を積み立てて将来負担に備える。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利子相当分を積み立てた。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現状をキープすることを目標とする。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繰上償還を行うため４９９百万円を取り崩した。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大規模事業による償還に備え、余剰財源を積み立てる。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5A191C7-EEF8-4F3A-B9E8-DBC9550603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E53E3D3-EEB0-4756-9172-8F815F1160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68516D15-C748-4005-9789-C8A363D365CF}"/>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5C981990-2BBE-4937-B1D4-4BF8023F7C19}"/>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6" name="正方形/長方形 5">
          <a:extLst>
            <a:ext uri="{FF2B5EF4-FFF2-40B4-BE49-F238E27FC236}">
              <a16:creationId xmlns:a16="http://schemas.microsoft.com/office/drawing/2014/main" id="{B66D7736-8BB1-41E4-B468-710DBA8C35A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7" name="正方形/長方形 6">
          <a:extLst>
            <a:ext uri="{FF2B5EF4-FFF2-40B4-BE49-F238E27FC236}">
              <a16:creationId xmlns:a16="http://schemas.microsoft.com/office/drawing/2014/main" id="{64BD8379-1A2A-4010-A18E-F655700A3BCC}"/>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89B4654A-FEBB-4FA9-9A71-A76C99FBB38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32A154DB-2FCA-4AAC-B75D-7688401975A3}"/>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C059153D-0D9A-468B-94C8-2D2442C6AFA4}"/>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CDA9141C-018B-43A1-A7F0-399ED5E4FE1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岡山県美咲町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33FEF5D2-1A13-43DC-A716-526AF2E6C35A}"/>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B98D5AD6-1BDF-40CF-91DE-D1823734F3B4}"/>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57221981-E560-444B-9FB8-20C93EC496B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951C8CA3-A152-4229-BDEC-1647F52349BF}"/>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F99632CD-C54D-44D0-8B37-13B562E1058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F595314E-A795-48BD-A1F9-219DCC4976C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12,538
12,378
232.17
15,757,169
14,560,029
459,968
7,332,138
14,808,017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08082200-FD3F-40C4-9716-AE3B443F25F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7F452270-BA15-4D73-B725-42548DD1CACA}"/>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A6219426-5DC5-4CF6-8165-8813A94AD215}"/>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85271C1A-8B59-4195-BCDE-E0E1A9BD326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30FA8CC0-C3D2-43C2-AB52-EFED74B2B40B}"/>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6F7E9A08-9653-421F-9E92-7DD03E054A3F}"/>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E222EBE3-7DD7-40CB-9CC2-6D7864028E8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7DE31972-8BF7-458C-BA76-7FB68430234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29B348E5-5E1A-4A4F-89D7-FBE92153521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86659168-41AA-46CA-B296-F65254727F2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0B1B2939-E4E7-41DF-801E-A78EEA75B59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47998083-54CE-4B5A-A98C-764AC8A8EA87}"/>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D83E310A-144F-476B-ABF1-8D6E6EA329D2}"/>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C38B849D-CA06-4578-98BF-FF636FA4960D}"/>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A92FB85F-4F54-44CE-B3B1-DB731E9772E8}"/>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F2548109-0FBB-4231-8F3C-1D255121883B}"/>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C6A0235B-E7E1-4E8B-B0BD-078D9123F91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07758267-A08A-46AF-B29B-2C5D685712E7}"/>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C593422E-19C3-4098-AE58-005E293A545A}"/>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D5942C45-7097-4AF7-A744-6B2A3DF2D312}"/>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634315A3-22E7-46A4-8DF4-93BA82A48459}"/>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E78A6E2E-158F-4688-B921-3A501C84AAC3}"/>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187F3C32-3383-47AE-A4F0-1CC3003944B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7BED8F4C-3488-4116-8C59-BFEC31641D9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B88AB785-9776-496E-9B18-BC45BBE61C22}"/>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433F7C8D-9C0E-4898-9BC8-1D3D8D7C1AB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51E575E8-B111-46E8-A661-1ED5F242112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AD5B3977-E061-4A8D-84EC-B6EF846B7C8C}"/>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459C00A0-1C07-44DA-B276-2D373036E96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D140AF37-B1EC-4C5A-90EA-CB8C5353A397}"/>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76D09C42-7446-4DA1-A176-A7AD076AA67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F30B2F72-89AA-487B-A6F5-C972A05BD298}"/>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576B7DD7-BFD2-4281-BE9F-70D0A4F6819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0021B700-AB44-443C-A740-DFC0F72982C9}"/>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B64E63F7-DEE9-4D12-978D-A996DF7C94C4}"/>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有形固定資産減価償却率は５</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．８％であり、類似団体平均を下回っている。しかし、図のとおり年々老朽化が進んでおり、施設の集約化、除却等により有形固定資産の保有量の縮減を図る必要がある</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9E6C4D0B-24B2-46CB-9170-281C78DD58B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A682502B-3CE9-4960-98CB-7CC9AF2B716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5" name="テキスト ボックス 54">
          <a:extLst>
            <a:ext uri="{FF2B5EF4-FFF2-40B4-BE49-F238E27FC236}">
              <a16:creationId xmlns:a16="http://schemas.microsoft.com/office/drawing/2014/main" id="{81958A39-5A84-4946-80E0-9D687C8886E5}"/>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652EBAEA-F266-446B-8073-10745D2A463E}"/>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B54B2FE4-953C-4326-9091-59E2D4B452D7}"/>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DCABED46-9AE3-433A-89AC-AD1BB4BA64F5}"/>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9FF3B29B-3579-4C0F-BB8D-110A7750A652}"/>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B11EAE52-1250-4C56-9074-4135790A3DD4}"/>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4596F913-9421-47E0-8B6B-8CE45F749A13}"/>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F45386B2-2086-4D41-BD4F-369E35C57C8C}"/>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39A858AB-EC10-4168-AF0D-48F6BB0157E5}"/>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360BE7EA-92AB-43A3-BED3-0AD4D248FB87}"/>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75761A49-5376-4782-9B8A-A9F93F788247}"/>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31A973B3-D082-4A7E-9751-8B0EC9C9037E}"/>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07BC1CD1-1297-43B5-93CB-068EFB5D3D7B}"/>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8D7A3C7A-06AA-48E8-8F4A-2B4F6592450D}"/>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17EE4A2D-E1EB-410E-A639-507191D2464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3A1A966D-FC02-4A90-BA7A-907DE61F205B}"/>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109311</xdr:rowOff>
    </xdr:from>
    <xdr:to>
      <xdr:col>23</xdr:col>
      <xdr:colOff>85090</xdr:colOff>
      <xdr:row>35</xdr:row>
      <xdr:rowOff>74476</xdr:rowOff>
    </xdr:to>
    <xdr:cxnSp macro="">
      <xdr:nvCxnSpPr>
        <xdr:cNvPr id="71" name="直線コネクタ 70">
          <a:extLst>
            <a:ext uri="{FF2B5EF4-FFF2-40B4-BE49-F238E27FC236}">
              <a16:creationId xmlns:a16="http://schemas.microsoft.com/office/drawing/2014/main" id="{37BDB285-58F3-4C70-9100-6627D3F25605}"/>
            </a:ext>
          </a:extLst>
        </xdr:cNvPr>
        <xdr:cNvCxnSpPr/>
      </xdr:nvCxnSpPr>
      <xdr:spPr>
        <a:xfrm flipV="1">
          <a:off x="4760595" y="5338536"/>
          <a:ext cx="1270" cy="1508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78303</xdr:rowOff>
    </xdr:from>
    <xdr:ext cx="405111" cy="259045"/>
    <xdr:sp macro="" textlink="">
      <xdr:nvSpPr>
        <xdr:cNvPr id="72" name="有形固定資産減価償却率最小値テキスト">
          <a:extLst>
            <a:ext uri="{FF2B5EF4-FFF2-40B4-BE49-F238E27FC236}">
              <a16:creationId xmlns:a16="http://schemas.microsoft.com/office/drawing/2014/main" id="{F2A8BDB5-3BFA-4AF8-B519-F9B22041C70B}"/>
            </a:ext>
          </a:extLst>
        </xdr:cNvPr>
        <xdr:cNvSpPr txBox="1"/>
      </xdr:nvSpPr>
      <xdr:spPr>
        <a:xfrm>
          <a:off x="4813300" y="6850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74476</xdr:rowOff>
    </xdr:from>
    <xdr:to>
      <xdr:col>23</xdr:col>
      <xdr:colOff>174625</xdr:colOff>
      <xdr:row>35</xdr:row>
      <xdr:rowOff>74476</xdr:rowOff>
    </xdr:to>
    <xdr:cxnSp macro="">
      <xdr:nvCxnSpPr>
        <xdr:cNvPr id="73" name="直線コネクタ 72">
          <a:extLst>
            <a:ext uri="{FF2B5EF4-FFF2-40B4-BE49-F238E27FC236}">
              <a16:creationId xmlns:a16="http://schemas.microsoft.com/office/drawing/2014/main" id="{30D91A19-920A-4BEC-8BCB-B579B22888B1}"/>
            </a:ext>
          </a:extLst>
        </xdr:cNvPr>
        <xdr:cNvCxnSpPr/>
      </xdr:nvCxnSpPr>
      <xdr:spPr>
        <a:xfrm>
          <a:off x="4673600" y="6846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55988</xdr:rowOff>
    </xdr:from>
    <xdr:ext cx="405111" cy="259045"/>
    <xdr:sp macro="" textlink="">
      <xdr:nvSpPr>
        <xdr:cNvPr id="74" name="有形固定資産減価償却率最大値テキスト">
          <a:extLst>
            <a:ext uri="{FF2B5EF4-FFF2-40B4-BE49-F238E27FC236}">
              <a16:creationId xmlns:a16="http://schemas.microsoft.com/office/drawing/2014/main" id="{820D2904-7C56-4507-8B98-E36697315D74}"/>
            </a:ext>
          </a:extLst>
        </xdr:cNvPr>
        <xdr:cNvSpPr txBox="1"/>
      </xdr:nvSpPr>
      <xdr:spPr>
        <a:xfrm>
          <a:off x="4813300" y="5113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109311</xdr:rowOff>
    </xdr:from>
    <xdr:to>
      <xdr:col>23</xdr:col>
      <xdr:colOff>174625</xdr:colOff>
      <xdr:row>26</xdr:row>
      <xdr:rowOff>109311</xdr:rowOff>
    </xdr:to>
    <xdr:cxnSp macro="">
      <xdr:nvCxnSpPr>
        <xdr:cNvPr id="75" name="直線コネクタ 74">
          <a:extLst>
            <a:ext uri="{FF2B5EF4-FFF2-40B4-BE49-F238E27FC236}">
              <a16:creationId xmlns:a16="http://schemas.microsoft.com/office/drawing/2014/main" id="{D215E351-B4BC-4953-A8C3-3FC2486006ED}"/>
            </a:ext>
          </a:extLst>
        </xdr:cNvPr>
        <xdr:cNvCxnSpPr/>
      </xdr:nvCxnSpPr>
      <xdr:spPr>
        <a:xfrm>
          <a:off x="4673600" y="5338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157406</xdr:rowOff>
    </xdr:from>
    <xdr:ext cx="405111" cy="259045"/>
    <xdr:sp macro="" textlink="">
      <xdr:nvSpPr>
        <xdr:cNvPr id="76" name="有形固定資産減価償却率平均値テキスト">
          <a:extLst>
            <a:ext uri="{FF2B5EF4-FFF2-40B4-BE49-F238E27FC236}">
              <a16:creationId xmlns:a16="http://schemas.microsoft.com/office/drawing/2014/main" id="{1B5F1E55-733B-46E1-ACA8-5007F3186A97}"/>
            </a:ext>
          </a:extLst>
        </xdr:cNvPr>
        <xdr:cNvSpPr txBox="1"/>
      </xdr:nvSpPr>
      <xdr:spPr>
        <a:xfrm>
          <a:off x="4813300" y="62438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7529</xdr:rowOff>
    </xdr:from>
    <xdr:to>
      <xdr:col>23</xdr:col>
      <xdr:colOff>136525</xdr:colOff>
      <xdr:row>32</xdr:row>
      <xdr:rowOff>109129</xdr:rowOff>
    </xdr:to>
    <xdr:sp macro="" textlink="">
      <xdr:nvSpPr>
        <xdr:cNvPr id="77" name="フローチャート: 判断 76">
          <a:extLst>
            <a:ext uri="{FF2B5EF4-FFF2-40B4-BE49-F238E27FC236}">
              <a16:creationId xmlns:a16="http://schemas.microsoft.com/office/drawing/2014/main" id="{C386693D-54B0-41EE-B1E3-3EA1D5ED576F}"/>
            </a:ext>
          </a:extLst>
        </xdr:cNvPr>
        <xdr:cNvSpPr/>
      </xdr:nvSpPr>
      <xdr:spPr>
        <a:xfrm>
          <a:off x="4711700" y="6265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169726</xdr:rowOff>
    </xdr:from>
    <xdr:to>
      <xdr:col>19</xdr:col>
      <xdr:colOff>187325</xdr:colOff>
      <xdr:row>32</xdr:row>
      <xdr:rowOff>99876</xdr:rowOff>
    </xdr:to>
    <xdr:sp macro="" textlink="">
      <xdr:nvSpPr>
        <xdr:cNvPr id="78" name="フローチャート: 判断 77">
          <a:extLst>
            <a:ext uri="{FF2B5EF4-FFF2-40B4-BE49-F238E27FC236}">
              <a16:creationId xmlns:a16="http://schemas.microsoft.com/office/drawing/2014/main" id="{EF7EC367-8730-4228-9B9A-D970E599345A}"/>
            </a:ext>
          </a:extLst>
        </xdr:cNvPr>
        <xdr:cNvSpPr/>
      </xdr:nvSpPr>
      <xdr:spPr>
        <a:xfrm>
          <a:off x="4000500" y="625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141968</xdr:rowOff>
    </xdr:from>
    <xdr:to>
      <xdr:col>15</xdr:col>
      <xdr:colOff>187325</xdr:colOff>
      <xdr:row>32</xdr:row>
      <xdr:rowOff>72118</xdr:rowOff>
    </xdr:to>
    <xdr:sp macro="" textlink="">
      <xdr:nvSpPr>
        <xdr:cNvPr id="79" name="フローチャート: 判断 78">
          <a:extLst>
            <a:ext uri="{FF2B5EF4-FFF2-40B4-BE49-F238E27FC236}">
              <a16:creationId xmlns:a16="http://schemas.microsoft.com/office/drawing/2014/main" id="{BDE5C01A-D0D9-4F24-88A3-02CD9CD70F74}"/>
            </a:ext>
          </a:extLst>
        </xdr:cNvPr>
        <xdr:cNvSpPr/>
      </xdr:nvSpPr>
      <xdr:spPr>
        <a:xfrm>
          <a:off x="3238500" y="6228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98788</xdr:rowOff>
    </xdr:from>
    <xdr:to>
      <xdr:col>11</xdr:col>
      <xdr:colOff>187325</xdr:colOff>
      <xdr:row>32</xdr:row>
      <xdr:rowOff>28938</xdr:rowOff>
    </xdr:to>
    <xdr:sp macro="" textlink="">
      <xdr:nvSpPr>
        <xdr:cNvPr id="80" name="フローチャート: 判断 79">
          <a:extLst>
            <a:ext uri="{FF2B5EF4-FFF2-40B4-BE49-F238E27FC236}">
              <a16:creationId xmlns:a16="http://schemas.microsoft.com/office/drawing/2014/main" id="{CFB0B1DB-708B-4A85-B034-0A470F0968B3}"/>
            </a:ext>
          </a:extLst>
        </xdr:cNvPr>
        <xdr:cNvSpPr/>
      </xdr:nvSpPr>
      <xdr:spPr>
        <a:xfrm>
          <a:off x="2476500" y="6185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111125</xdr:rowOff>
    </xdr:from>
    <xdr:to>
      <xdr:col>7</xdr:col>
      <xdr:colOff>187325</xdr:colOff>
      <xdr:row>32</xdr:row>
      <xdr:rowOff>41275</xdr:rowOff>
    </xdr:to>
    <xdr:sp macro="" textlink="">
      <xdr:nvSpPr>
        <xdr:cNvPr id="81" name="フローチャート: 判断 80">
          <a:extLst>
            <a:ext uri="{FF2B5EF4-FFF2-40B4-BE49-F238E27FC236}">
              <a16:creationId xmlns:a16="http://schemas.microsoft.com/office/drawing/2014/main" id="{06064D42-4DA0-416D-91D8-B9876DCC70E8}"/>
            </a:ext>
          </a:extLst>
        </xdr:cNvPr>
        <xdr:cNvSpPr/>
      </xdr:nvSpPr>
      <xdr:spPr>
        <a:xfrm>
          <a:off x="1714500" y="619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F2841BDB-414D-44E5-9BDA-9B2989BABDE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98274722-E770-456D-A377-8144C8326976}"/>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4E09DD1F-002E-464A-A105-7FA12838BB23}"/>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44510F92-A569-4AB6-AA88-19C9123C5A3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1F6F2237-96E3-4325-BF01-B2E56419E493}"/>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122192</xdr:rowOff>
    </xdr:from>
    <xdr:to>
      <xdr:col>23</xdr:col>
      <xdr:colOff>136525</xdr:colOff>
      <xdr:row>31</xdr:row>
      <xdr:rowOff>52342</xdr:rowOff>
    </xdr:to>
    <xdr:sp macro="" textlink="">
      <xdr:nvSpPr>
        <xdr:cNvPr id="87" name="楕円 86">
          <a:extLst>
            <a:ext uri="{FF2B5EF4-FFF2-40B4-BE49-F238E27FC236}">
              <a16:creationId xmlns:a16="http://schemas.microsoft.com/office/drawing/2014/main" id="{FA027727-406E-4898-B008-5EFAC82D7ACF}"/>
            </a:ext>
          </a:extLst>
        </xdr:cNvPr>
        <xdr:cNvSpPr/>
      </xdr:nvSpPr>
      <xdr:spPr>
        <a:xfrm>
          <a:off x="4711700" y="6037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145069</xdr:rowOff>
    </xdr:from>
    <xdr:ext cx="405111" cy="259045"/>
    <xdr:sp macro="" textlink="">
      <xdr:nvSpPr>
        <xdr:cNvPr id="88" name="有形固定資産減価償却率該当値テキスト">
          <a:extLst>
            <a:ext uri="{FF2B5EF4-FFF2-40B4-BE49-F238E27FC236}">
              <a16:creationId xmlns:a16="http://schemas.microsoft.com/office/drawing/2014/main" id="{9A11D4CE-B0E0-4ECB-AA81-712F78B05450}"/>
            </a:ext>
          </a:extLst>
        </xdr:cNvPr>
        <xdr:cNvSpPr txBox="1"/>
      </xdr:nvSpPr>
      <xdr:spPr>
        <a:xfrm>
          <a:off x="4813300" y="5888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170271</xdr:rowOff>
    </xdr:from>
    <xdr:to>
      <xdr:col>19</xdr:col>
      <xdr:colOff>187325</xdr:colOff>
      <xdr:row>30</xdr:row>
      <xdr:rowOff>100421</xdr:rowOff>
    </xdr:to>
    <xdr:sp macro="" textlink="">
      <xdr:nvSpPr>
        <xdr:cNvPr id="89" name="楕円 88">
          <a:extLst>
            <a:ext uri="{FF2B5EF4-FFF2-40B4-BE49-F238E27FC236}">
              <a16:creationId xmlns:a16="http://schemas.microsoft.com/office/drawing/2014/main" id="{C3CC7AD6-FF5E-483B-B1EA-DA06964E573E}"/>
            </a:ext>
          </a:extLst>
        </xdr:cNvPr>
        <xdr:cNvSpPr/>
      </xdr:nvSpPr>
      <xdr:spPr>
        <a:xfrm>
          <a:off x="4000500" y="591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49621</xdr:rowOff>
    </xdr:from>
    <xdr:to>
      <xdr:col>23</xdr:col>
      <xdr:colOff>85725</xdr:colOff>
      <xdr:row>31</xdr:row>
      <xdr:rowOff>1542</xdr:rowOff>
    </xdr:to>
    <xdr:cxnSp macro="">
      <xdr:nvCxnSpPr>
        <xdr:cNvPr id="90" name="直線コネクタ 89">
          <a:extLst>
            <a:ext uri="{FF2B5EF4-FFF2-40B4-BE49-F238E27FC236}">
              <a16:creationId xmlns:a16="http://schemas.microsoft.com/office/drawing/2014/main" id="{DD53C090-FEBE-4287-944C-4C519E9F533B}"/>
            </a:ext>
          </a:extLst>
        </xdr:cNvPr>
        <xdr:cNvCxnSpPr/>
      </xdr:nvCxnSpPr>
      <xdr:spPr>
        <a:xfrm>
          <a:off x="4051300" y="5964646"/>
          <a:ext cx="711200" cy="123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90079</xdr:rowOff>
    </xdr:from>
    <xdr:to>
      <xdr:col>15</xdr:col>
      <xdr:colOff>187325</xdr:colOff>
      <xdr:row>30</xdr:row>
      <xdr:rowOff>20229</xdr:rowOff>
    </xdr:to>
    <xdr:sp macro="" textlink="">
      <xdr:nvSpPr>
        <xdr:cNvPr id="91" name="楕円 90">
          <a:extLst>
            <a:ext uri="{FF2B5EF4-FFF2-40B4-BE49-F238E27FC236}">
              <a16:creationId xmlns:a16="http://schemas.microsoft.com/office/drawing/2014/main" id="{E6CEEE45-2096-48D8-BD74-FE9BB779DD71}"/>
            </a:ext>
          </a:extLst>
        </xdr:cNvPr>
        <xdr:cNvSpPr/>
      </xdr:nvSpPr>
      <xdr:spPr>
        <a:xfrm>
          <a:off x="3238500" y="5833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140879</xdr:rowOff>
    </xdr:from>
    <xdr:to>
      <xdr:col>19</xdr:col>
      <xdr:colOff>136525</xdr:colOff>
      <xdr:row>30</xdr:row>
      <xdr:rowOff>49621</xdr:rowOff>
    </xdr:to>
    <xdr:cxnSp macro="">
      <xdr:nvCxnSpPr>
        <xdr:cNvPr id="92" name="直線コネクタ 91">
          <a:extLst>
            <a:ext uri="{FF2B5EF4-FFF2-40B4-BE49-F238E27FC236}">
              <a16:creationId xmlns:a16="http://schemas.microsoft.com/office/drawing/2014/main" id="{52C81A71-3376-45D2-9A18-8C0000E9FDDB}"/>
            </a:ext>
          </a:extLst>
        </xdr:cNvPr>
        <xdr:cNvCxnSpPr/>
      </xdr:nvCxnSpPr>
      <xdr:spPr>
        <a:xfrm>
          <a:off x="3289300" y="5884454"/>
          <a:ext cx="762000" cy="80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53068</xdr:rowOff>
    </xdr:from>
    <xdr:to>
      <xdr:col>11</xdr:col>
      <xdr:colOff>187325</xdr:colOff>
      <xdr:row>29</xdr:row>
      <xdr:rowOff>154668</xdr:rowOff>
    </xdr:to>
    <xdr:sp macro="" textlink="">
      <xdr:nvSpPr>
        <xdr:cNvPr id="93" name="楕円 92">
          <a:extLst>
            <a:ext uri="{FF2B5EF4-FFF2-40B4-BE49-F238E27FC236}">
              <a16:creationId xmlns:a16="http://schemas.microsoft.com/office/drawing/2014/main" id="{ED72EE23-A2C5-42C3-8D89-355DB360CB41}"/>
            </a:ext>
          </a:extLst>
        </xdr:cNvPr>
        <xdr:cNvSpPr/>
      </xdr:nvSpPr>
      <xdr:spPr>
        <a:xfrm>
          <a:off x="2476500" y="5796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103868</xdr:rowOff>
    </xdr:from>
    <xdr:to>
      <xdr:col>15</xdr:col>
      <xdr:colOff>136525</xdr:colOff>
      <xdr:row>29</xdr:row>
      <xdr:rowOff>140879</xdr:rowOff>
    </xdr:to>
    <xdr:cxnSp macro="">
      <xdr:nvCxnSpPr>
        <xdr:cNvPr id="94" name="直線コネクタ 93">
          <a:extLst>
            <a:ext uri="{FF2B5EF4-FFF2-40B4-BE49-F238E27FC236}">
              <a16:creationId xmlns:a16="http://schemas.microsoft.com/office/drawing/2014/main" id="{A775740E-60FF-490B-B207-C76B63FD1436}"/>
            </a:ext>
          </a:extLst>
        </xdr:cNvPr>
        <xdr:cNvCxnSpPr/>
      </xdr:nvCxnSpPr>
      <xdr:spPr>
        <a:xfrm>
          <a:off x="2527300" y="5847443"/>
          <a:ext cx="7620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3719</xdr:rowOff>
    </xdr:from>
    <xdr:to>
      <xdr:col>7</xdr:col>
      <xdr:colOff>187325</xdr:colOff>
      <xdr:row>29</xdr:row>
      <xdr:rowOff>105319</xdr:rowOff>
    </xdr:to>
    <xdr:sp macro="" textlink="">
      <xdr:nvSpPr>
        <xdr:cNvPr id="95" name="楕円 94">
          <a:extLst>
            <a:ext uri="{FF2B5EF4-FFF2-40B4-BE49-F238E27FC236}">
              <a16:creationId xmlns:a16="http://schemas.microsoft.com/office/drawing/2014/main" id="{0334289D-7C9D-41CF-9757-C07EB221B8CC}"/>
            </a:ext>
          </a:extLst>
        </xdr:cNvPr>
        <xdr:cNvSpPr/>
      </xdr:nvSpPr>
      <xdr:spPr>
        <a:xfrm>
          <a:off x="1714500" y="57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54519</xdr:rowOff>
    </xdr:from>
    <xdr:to>
      <xdr:col>11</xdr:col>
      <xdr:colOff>136525</xdr:colOff>
      <xdr:row>29</xdr:row>
      <xdr:rowOff>103868</xdr:rowOff>
    </xdr:to>
    <xdr:cxnSp macro="">
      <xdr:nvCxnSpPr>
        <xdr:cNvPr id="96" name="直線コネクタ 95">
          <a:extLst>
            <a:ext uri="{FF2B5EF4-FFF2-40B4-BE49-F238E27FC236}">
              <a16:creationId xmlns:a16="http://schemas.microsoft.com/office/drawing/2014/main" id="{E34416C7-4F60-4CB1-AAF9-A5B830C15FF8}"/>
            </a:ext>
          </a:extLst>
        </xdr:cNvPr>
        <xdr:cNvCxnSpPr/>
      </xdr:nvCxnSpPr>
      <xdr:spPr>
        <a:xfrm>
          <a:off x="1765300" y="5798094"/>
          <a:ext cx="762000" cy="4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91003</xdr:rowOff>
    </xdr:from>
    <xdr:ext cx="405111" cy="259045"/>
    <xdr:sp macro="" textlink="">
      <xdr:nvSpPr>
        <xdr:cNvPr id="97" name="n_1aveValue有形固定資産減価償却率">
          <a:extLst>
            <a:ext uri="{FF2B5EF4-FFF2-40B4-BE49-F238E27FC236}">
              <a16:creationId xmlns:a16="http://schemas.microsoft.com/office/drawing/2014/main" id="{3D58221F-F257-40CA-8EF4-835075FE6B6C}"/>
            </a:ext>
          </a:extLst>
        </xdr:cNvPr>
        <xdr:cNvSpPr txBox="1"/>
      </xdr:nvSpPr>
      <xdr:spPr>
        <a:xfrm>
          <a:off x="3836044" y="6348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63245</xdr:rowOff>
    </xdr:from>
    <xdr:ext cx="405111" cy="259045"/>
    <xdr:sp macro="" textlink="">
      <xdr:nvSpPr>
        <xdr:cNvPr id="98" name="n_2aveValue有形固定資産減価償却率">
          <a:extLst>
            <a:ext uri="{FF2B5EF4-FFF2-40B4-BE49-F238E27FC236}">
              <a16:creationId xmlns:a16="http://schemas.microsoft.com/office/drawing/2014/main" id="{AF13D4EF-CEDB-4260-99DA-8B5EC865C6A6}"/>
            </a:ext>
          </a:extLst>
        </xdr:cNvPr>
        <xdr:cNvSpPr txBox="1"/>
      </xdr:nvSpPr>
      <xdr:spPr>
        <a:xfrm>
          <a:off x="3086744" y="6321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20065</xdr:rowOff>
    </xdr:from>
    <xdr:ext cx="405111" cy="259045"/>
    <xdr:sp macro="" textlink="">
      <xdr:nvSpPr>
        <xdr:cNvPr id="99" name="n_3aveValue有形固定資産減価償却率">
          <a:extLst>
            <a:ext uri="{FF2B5EF4-FFF2-40B4-BE49-F238E27FC236}">
              <a16:creationId xmlns:a16="http://schemas.microsoft.com/office/drawing/2014/main" id="{6E816492-9DDB-4E35-8DCA-8DA1EF38DBE2}"/>
            </a:ext>
          </a:extLst>
        </xdr:cNvPr>
        <xdr:cNvSpPr txBox="1"/>
      </xdr:nvSpPr>
      <xdr:spPr>
        <a:xfrm>
          <a:off x="2324744" y="6277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32402</xdr:rowOff>
    </xdr:from>
    <xdr:ext cx="405111" cy="259045"/>
    <xdr:sp macro="" textlink="">
      <xdr:nvSpPr>
        <xdr:cNvPr id="100" name="n_4aveValue有形固定資産減価償却率">
          <a:extLst>
            <a:ext uri="{FF2B5EF4-FFF2-40B4-BE49-F238E27FC236}">
              <a16:creationId xmlns:a16="http://schemas.microsoft.com/office/drawing/2014/main" id="{56BE86B3-A5C9-4604-89D4-EF72703851FD}"/>
            </a:ext>
          </a:extLst>
        </xdr:cNvPr>
        <xdr:cNvSpPr txBox="1"/>
      </xdr:nvSpPr>
      <xdr:spPr>
        <a:xfrm>
          <a:off x="1562744" y="6290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116948</xdr:rowOff>
    </xdr:from>
    <xdr:ext cx="405111" cy="259045"/>
    <xdr:sp macro="" textlink="">
      <xdr:nvSpPr>
        <xdr:cNvPr id="101" name="n_1mainValue有形固定資産減価償却率">
          <a:extLst>
            <a:ext uri="{FF2B5EF4-FFF2-40B4-BE49-F238E27FC236}">
              <a16:creationId xmlns:a16="http://schemas.microsoft.com/office/drawing/2014/main" id="{5BC201B4-0A6B-4385-86DE-73BECBADDC6B}"/>
            </a:ext>
          </a:extLst>
        </xdr:cNvPr>
        <xdr:cNvSpPr txBox="1"/>
      </xdr:nvSpPr>
      <xdr:spPr>
        <a:xfrm>
          <a:off x="3836044" y="5689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36756</xdr:rowOff>
    </xdr:from>
    <xdr:ext cx="405111" cy="259045"/>
    <xdr:sp macro="" textlink="">
      <xdr:nvSpPr>
        <xdr:cNvPr id="102" name="n_2mainValue有形固定資産減価償却率">
          <a:extLst>
            <a:ext uri="{FF2B5EF4-FFF2-40B4-BE49-F238E27FC236}">
              <a16:creationId xmlns:a16="http://schemas.microsoft.com/office/drawing/2014/main" id="{AA7ED4E3-C4F3-4B07-B7B9-1574EF6705AF}"/>
            </a:ext>
          </a:extLst>
        </xdr:cNvPr>
        <xdr:cNvSpPr txBox="1"/>
      </xdr:nvSpPr>
      <xdr:spPr>
        <a:xfrm>
          <a:off x="3086744" y="5608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171195</xdr:rowOff>
    </xdr:from>
    <xdr:ext cx="405111" cy="259045"/>
    <xdr:sp macro="" textlink="">
      <xdr:nvSpPr>
        <xdr:cNvPr id="103" name="n_3mainValue有形固定資産減価償却率">
          <a:extLst>
            <a:ext uri="{FF2B5EF4-FFF2-40B4-BE49-F238E27FC236}">
              <a16:creationId xmlns:a16="http://schemas.microsoft.com/office/drawing/2014/main" id="{0428542F-8D2E-4071-8F27-D5D542856BE6}"/>
            </a:ext>
          </a:extLst>
        </xdr:cNvPr>
        <xdr:cNvSpPr txBox="1"/>
      </xdr:nvSpPr>
      <xdr:spPr>
        <a:xfrm>
          <a:off x="2324744" y="5571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121846</xdr:rowOff>
    </xdr:from>
    <xdr:ext cx="405111" cy="259045"/>
    <xdr:sp macro="" textlink="">
      <xdr:nvSpPr>
        <xdr:cNvPr id="104" name="n_4mainValue有形固定資産減価償却率">
          <a:extLst>
            <a:ext uri="{FF2B5EF4-FFF2-40B4-BE49-F238E27FC236}">
              <a16:creationId xmlns:a16="http://schemas.microsoft.com/office/drawing/2014/main" id="{8E6864E4-DF17-4CB6-BBE0-0921E3EBEE1F}"/>
            </a:ext>
          </a:extLst>
        </xdr:cNvPr>
        <xdr:cNvSpPr txBox="1"/>
      </xdr:nvSpPr>
      <xdr:spPr>
        <a:xfrm>
          <a:off x="1562744" y="5522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0BDB0094-E89C-4D84-9BFC-F65E7D5E321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97D858DC-8EA4-4D8C-9FCA-C4FF65288ADE}"/>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21CB0B66-61CA-4A2E-83B8-A210FCD0390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[ 455.4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047A2995-7B99-406E-91B9-FE56A9E77F93}"/>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C1984938-F2F3-4150-8A62-68253B641406}"/>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4881E979-CD61-4630-A690-B80DC754EC44}"/>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5ED8031B-D34C-4E7F-9154-16D18C5FC35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50A2CAF4-229E-491B-A3C2-3B945FF1E2F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046E5AC6-ED61-4752-AF40-AA79984B4F2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1821971C-E994-4974-81EA-4BCA32EC63A4}"/>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2CB53E51-48FE-498E-9D83-9C8146F3FA35}"/>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739AB82F-1B93-427E-B0F0-CB6FFFA4D065}"/>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52CF10DE-63C7-4F4B-8FF9-861814ABE7B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債務償還比率は</a:t>
          </a:r>
          <a:r>
            <a:rPr kumimoji="1" lang="ja-JP" altLang="en-US" sz="1100">
              <a:solidFill>
                <a:schemeClr val="dk1"/>
              </a:solidFill>
              <a:effectLst/>
              <a:latin typeface="+mn-lt"/>
              <a:ea typeface="+mn-ea"/>
              <a:cs typeface="+mn-cs"/>
            </a:rPr>
            <a:t>４５５</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４</a:t>
          </a:r>
          <a:r>
            <a:rPr kumimoji="1" lang="ja-JP" altLang="ja-JP" sz="1100">
              <a:solidFill>
                <a:schemeClr val="dk1"/>
              </a:solidFill>
              <a:effectLst/>
              <a:latin typeface="+mn-lt"/>
              <a:ea typeface="+mn-ea"/>
              <a:cs typeface="+mn-cs"/>
            </a:rPr>
            <a:t>％であり、類似団体平均を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回っている。ここ数年繰上償還を行うことによって比率が下がっていたが、大規模事業による起債の借入れの増額により、繰上償還を行ったにもかかわらず比率が上昇している。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20163C42-EC61-48F2-83A5-FA08294BDFC5}"/>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24ACE71F-BB70-4CC7-A129-4E308343E27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393B06B6-9B9F-4E81-8110-E629E95355FE}"/>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983B17DB-A75A-466F-9F34-66EB7E48E31F}"/>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2" name="テキスト ボックス 121">
          <a:extLst>
            <a:ext uri="{FF2B5EF4-FFF2-40B4-BE49-F238E27FC236}">
              <a16:creationId xmlns:a16="http://schemas.microsoft.com/office/drawing/2014/main" id="{BDFCE63E-D560-4B86-BE1D-BEBF4D7FBB6B}"/>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305555AA-761E-4895-9A17-BE73E673A5D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2D5FC101-125D-4A6A-992A-F8E6D2D13776}"/>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334D8BF1-3119-4ABC-8457-84D88F302875}"/>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6D17DEF4-CF2D-42F3-A904-3029F4EB514A}"/>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AC2A6CF7-30B8-4CA8-9700-7D2BFEC5D862}"/>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FCF9B90D-9396-491B-9366-1A09053DBC79}"/>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6A050D43-494D-4390-B5E9-E2D1FC7686C6}"/>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1B08F367-92A1-4145-9950-60C661489F0D}"/>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F323C40D-C218-4816-A51E-3D9D0636F27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4CF0970C-7983-46B3-BFF8-67E126898A93}"/>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18214</xdr:rowOff>
    </xdr:to>
    <xdr:cxnSp macro="">
      <xdr:nvCxnSpPr>
        <xdr:cNvPr id="133" name="直線コネクタ 132">
          <a:extLst>
            <a:ext uri="{FF2B5EF4-FFF2-40B4-BE49-F238E27FC236}">
              <a16:creationId xmlns:a16="http://schemas.microsoft.com/office/drawing/2014/main" id="{BD4F9CB3-4EB7-4819-B1E0-034F7B77D0F1}"/>
            </a:ext>
          </a:extLst>
        </xdr:cNvPr>
        <xdr:cNvCxnSpPr/>
      </xdr:nvCxnSpPr>
      <xdr:spPr>
        <a:xfrm flipV="1">
          <a:off x="14793595" y="5312833"/>
          <a:ext cx="1269" cy="1477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22041</xdr:rowOff>
    </xdr:from>
    <xdr:ext cx="469744" cy="259045"/>
    <xdr:sp macro="" textlink="">
      <xdr:nvSpPr>
        <xdr:cNvPr id="134" name="債務償還比率最小値テキスト">
          <a:extLst>
            <a:ext uri="{FF2B5EF4-FFF2-40B4-BE49-F238E27FC236}">
              <a16:creationId xmlns:a16="http://schemas.microsoft.com/office/drawing/2014/main" id="{F08B31F8-E009-49C5-9FFB-6BC663C3C2EE}"/>
            </a:ext>
          </a:extLst>
        </xdr:cNvPr>
        <xdr:cNvSpPr txBox="1"/>
      </xdr:nvSpPr>
      <xdr:spPr>
        <a:xfrm>
          <a:off x="14846300" y="679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18214</xdr:rowOff>
    </xdr:from>
    <xdr:to>
      <xdr:col>76</xdr:col>
      <xdr:colOff>111125</xdr:colOff>
      <xdr:row>35</xdr:row>
      <xdr:rowOff>18214</xdr:rowOff>
    </xdr:to>
    <xdr:cxnSp macro="">
      <xdr:nvCxnSpPr>
        <xdr:cNvPr id="135" name="直線コネクタ 134">
          <a:extLst>
            <a:ext uri="{FF2B5EF4-FFF2-40B4-BE49-F238E27FC236}">
              <a16:creationId xmlns:a16="http://schemas.microsoft.com/office/drawing/2014/main" id="{74D1F31D-8837-4F65-85E7-E75C386AD464}"/>
            </a:ext>
          </a:extLst>
        </xdr:cNvPr>
        <xdr:cNvCxnSpPr/>
      </xdr:nvCxnSpPr>
      <xdr:spPr>
        <a:xfrm>
          <a:off x="14706600" y="6790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82FC3FA4-ABDE-4954-8FA4-81B5B81248CB}"/>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8D2F9257-5E80-42BC-85F5-A1187AFD97F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99627</xdr:rowOff>
    </xdr:from>
    <xdr:ext cx="469744" cy="259045"/>
    <xdr:sp macro="" textlink="">
      <xdr:nvSpPr>
        <xdr:cNvPr id="138" name="債務償還比率平均値テキスト">
          <a:extLst>
            <a:ext uri="{FF2B5EF4-FFF2-40B4-BE49-F238E27FC236}">
              <a16:creationId xmlns:a16="http://schemas.microsoft.com/office/drawing/2014/main" id="{488F75D4-1D22-4E19-B49B-59E7B6E39ECD}"/>
            </a:ext>
          </a:extLst>
        </xdr:cNvPr>
        <xdr:cNvSpPr txBox="1"/>
      </xdr:nvSpPr>
      <xdr:spPr>
        <a:xfrm>
          <a:off x="14846300" y="58432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76750</xdr:rowOff>
    </xdr:from>
    <xdr:to>
      <xdr:col>76</xdr:col>
      <xdr:colOff>73025</xdr:colOff>
      <xdr:row>31</xdr:row>
      <xdr:rowOff>6900</xdr:rowOff>
    </xdr:to>
    <xdr:sp macro="" textlink="">
      <xdr:nvSpPr>
        <xdr:cNvPr id="139" name="フローチャート: 判断 138">
          <a:extLst>
            <a:ext uri="{FF2B5EF4-FFF2-40B4-BE49-F238E27FC236}">
              <a16:creationId xmlns:a16="http://schemas.microsoft.com/office/drawing/2014/main" id="{6748E25E-A7EB-4A75-A91A-34BC4ADFD91A}"/>
            </a:ext>
          </a:extLst>
        </xdr:cNvPr>
        <xdr:cNvSpPr/>
      </xdr:nvSpPr>
      <xdr:spPr>
        <a:xfrm>
          <a:off x="14744700" y="599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53901</xdr:rowOff>
    </xdr:from>
    <xdr:to>
      <xdr:col>72</xdr:col>
      <xdr:colOff>123825</xdr:colOff>
      <xdr:row>30</xdr:row>
      <xdr:rowOff>155501</xdr:rowOff>
    </xdr:to>
    <xdr:sp macro="" textlink="">
      <xdr:nvSpPr>
        <xdr:cNvPr id="140" name="フローチャート: 判断 139">
          <a:extLst>
            <a:ext uri="{FF2B5EF4-FFF2-40B4-BE49-F238E27FC236}">
              <a16:creationId xmlns:a16="http://schemas.microsoft.com/office/drawing/2014/main" id="{9345DF5B-829A-4BA0-97C4-905C1C8E7439}"/>
            </a:ext>
          </a:extLst>
        </xdr:cNvPr>
        <xdr:cNvSpPr/>
      </xdr:nvSpPr>
      <xdr:spPr>
        <a:xfrm>
          <a:off x="14033500" y="596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69374</xdr:rowOff>
    </xdr:from>
    <xdr:to>
      <xdr:col>68</xdr:col>
      <xdr:colOff>123825</xdr:colOff>
      <xdr:row>30</xdr:row>
      <xdr:rowOff>170974</xdr:rowOff>
    </xdr:to>
    <xdr:sp macro="" textlink="">
      <xdr:nvSpPr>
        <xdr:cNvPr id="141" name="フローチャート: 判断 140">
          <a:extLst>
            <a:ext uri="{FF2B5EF4-FFF2-40B4-BE49-F238E27FC236}">
              <a16:creationId xmlns:a16="http://schemas.microsoft.com/office/drawing/2014/main" id="{1AD99E90-668A-4F8D-BAA5-E9A93B63B46C}"/>
            </a:ext>
          </a:extLst>
        </xdr:cNvPr>
        <xdr:cNvSpPr/>
      </xdr:nvSpPr>
      <xdr:spPr>
        <a:xfrm>
          <a:off x="13271500" y="598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65416</xdr:rowOff>
    </xdr:from>
    <xdr:to>
      <xdr:col>64</xdr:col>
      <xdr:colOff>123825</xdr:colOff>
      <xdr:row>30</xdr:row>
      <xdr:rowOff>167016</xdr:rowOff>
    </xdr:to>
    <xdr:sp macro="" textlink="">
      <xdr:nvSpPr>
        <xdr:cNvPr id="142" name="フローチャート: 判断 141">
          <a:extLst>
            <a:ext uri="{FF2B5EF4-FFF2-40B4-BE49-F238E27FC236}">
              <a16:creationId xmlns:a16="http://schemas.microsoft.com/office/drawing/2014/main" id="{B1EF10F7-032E-4A26-B1B2-5E6C038F7A91}"/>
            </a:ext>
          </a:extLst>
        </xdr:cNvPr>
        <xdr:cNvSpPr/>
      </xdr:nvSpPr>
      <xdr:spPr>
        <a:xfrm>
          <a:off x="12509500" y="5980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127317</xdr:rowOff>
    </xdr:from>
    <xdr:to>
      <xdr:col>60</xdr:col>
      <xdr:colOff>123825</xdr:colOff>
      <xdr:row>32</xdr:row>
      <xdr:rowOff>57467</xdr:rowOff>
    </xdr:to>
    <xdr:sp macro="" textlink="">
      <xdr:nvSpPr>
        <xdr:cNvPr id="143" name="フローチャート: 判断 142">
          <a:extLst>
            <a:ext uri="{FF2B5EF4-FFF2-40B4-BE49-F238E27FC236}">
              <a16:creationId xmlns:a16="http://schemas.microsoft.com/office/drawing/2014/main" id="{321EFBF5-10EF-43E4-B80D-D07F454FE1C3}"/>
            </a:ext>
          </a:extLst>
        </xdr:cNvPr>
        <xdr:cNvSpPr/>
      </xdr:nvSpPr>
      <xdr:spPr>
        <a:xfrm>
          <a:off x="11747500" y="621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8DF981BB-2371-4100-9E0F-CADD766D878C}"/>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35CFA0A2-4C79-4276-926F-9D48B4262FC9}"/>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BE36AA9B-6D68-4B1A-953B-BCB628A6183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E6B5EAB0-855C-4EB8-A9AE-F21E5B95C2C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6384CD33-5722-4B31-9016-A942496DF49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166349</xdr:rowOff>
    </xdr:from>
    <xdr:to>
      <xdr:col>76</xdr:col>
      <xdr:colOff>73025</xdr:colOff>
      <xdr:row>31</xdr:row>
      <xdr:rowOff>96499</xdr:rowOff>
    </xdr:to>
    <xdr:sp macro="" textlink="">
      <xdr:nvSpPr>
        <xdr:cNvPr id="149" name="楕円 148">
          <a:extLst>
            <a:ext uri="{FF2B5EF4-FFF2-40B4-BE49-F238E27FC236}">
              <a16:creationId xmlns:a16="http://schemas.microsoft.com/office/drawing/2014/main" id="{49E09087-2FD8-4202-8676-A91E45AB68E0}"/>
            </a:ext>
          </a:extLst>
        </xdr:cNvPr>
        <xdr:cNvSpPr/>
      </xdr:nvSpPr>
      <xdr:spPr>
        <a:xfrm>
          <a:off x="14744700" y="608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144776</xdr:rowOff>
    </xdr:from>
    <xdr:ext cx="469744" cy="259045"/>
    <xdr:sp macro="" textlink="">
      <xdr:nvSpPr>
        <xdr:cNvPr id="150" name="債務償還比率該当値テキスト">
          <a:extLst>
            <a:ext uri="{FF2B5EF4-FFF2-40B4-BE49-F238E27FC236}">
              <a16:creationId xmlns:a16="http://schemas.microsoft.com/office/drawing/2014/main" id="{83560329-6007-4BF8-B622-52D8EDF30D65}"/>
            </a:ext>
          </a:extLst>
        </xdr:cNvPr>
        <xdr:cNvSpPr txBox="1"/>
      </xdr:nvSpPr>
      <xdr:spPr>
        <a:xfrm>
          <a:off x="14846300" y="6059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23315</xdr:rowOff>
    </xdr:from>
    <xdr:to>
      <xdr:col>72</xdr:col>
      <xdr:colOff>123825</xdr:colOff>
      <xdr:row>30</xdr:row>
      <xdr:rowOff>124915</xdr:rowOff>
    </xdr:to>
    <xdr:sp macro="" textlink="">
      <xdr:nvSpPr>
        <xdr:cNvPr id="151" name="楕円 150">
          <a:extLst>
            <a:ext uri="{FF2B5EF4-FFF2-40B4-BE49-F238E27FC236}">
              <a16:creationId xmlns:a16="http://schemas.microsoft.com/office/drawing/2014/main" id="{95A1CF3C-62B6-4E67-BEDF-77435BBC6B28}"/>
            </a:ext>
          </a:extLst>
        </xdr:cNvPr>
        <xdr:cNvSpPr/>
      </xdr:nvSpPr>
      <xdr:spPr>
        <a:xfrm>
          <a:off x="14033500" y="5938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74115</xdr:rowOff>
    </xdr:from>
    <xdr:to>
      <xdr:col>76</xdr:col>
      <xdr:colOff>22225</xdr:colOff>
      <xdr:row>31</xdr:row>
      <xdr:rowOff>45699</xdr:rowOff>
    </xdr:to>
    <xdr:cxnSp macro="">
      <xdr:nvCxnSpPr>
        <xdr:cNvPr id="152" name="直線コネクタ 151">
          <a:extLst>
            <a:ext uri="{FF2B5EF4-FFF2-40B4-BE49-F238E27FC236}">
              <a16:creationId xmlns:a16="http://schemas.microsoft.com/office/drawing/2014/main" id="{862CCF67-C922-43BE-A2D4-0832ED14128F}"/>
            </a:ext>
          </a:extLst>
        </xdr:cNvPr>
        <xdr:cNvCxnSpPr/>
      </xdr:nvCxnSpPr>
      <xdr:spPr>
        <a:xfrm>
          <a:off x="14084300" y="5989140"/>
          <a:ext cx="711200" cy="143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90234</xdr:rowOff>
    </xdr:from>
    <xdr:to>
      <xdr:col>68</xdr:col>
      <xdr:colOff>123825</xdr:colOff>
      <xdr:row>30</xdr:row>
      <xdr:rowOff>20384</xdr:rowOff>
    </xdr:to>
    <xdr:sp macro="" textlink="">
      <xdr:nvSpPr>
        <xdr:cNvPr id="153" name="楕円 152">
          <a:extLst>
            <a:ext uri="{FF2B5EF4-FFF2-40B4-BE49-F238E27FC236}">
              <a16:creationId xmlns:a16="http://schemas.microsoft.com/office/drawing/2014/main" id="{F6337643-1686-4567-92BB-791FA42E478B}"/>
            </a:ext>
          </a:extLst>
        </xdr:cNvPr>
        <xdr:cNvSpPr/>
      </xdr:nvSpPr>
      <xdr:spPr>
        <a:xfrm>
          <a:off x="13271500" y="5833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141034</xdr:rowOff>
    </xdr:from>
    <xdr:to>
      <xdr:col>72</xdr:col>
      <xdr:colOff>73025</xdr:colOff>
      <xdr:row>30</xdr:row>
      <xdr:rowOff>74115</xdr:rowOff>
    </xdr:to>
    <xdr:cxnSp macro="">
      <xdr:nvCxnSpPr>
        <xdr:cNvPr id="154" name="直線コネクタ 153">
          <a:extLst>
            <a:ext uri="{FF2B5EF4-FFF2-40B4-BE49-F238E27FC236}">
              <a16:creationId xmlns:a16="http://schemas.microsoft.com/office/drawing/2014/main" id="{F67D5C08-CD06-49F5-90A7-871AE8961ABA}"/>
            </a:ext>
          </a:extLst>
        </xdr:cNvPr>
        <xdr:cNvCxnSpPr/>
      </xdr:nvCxnSpPr>
      <xdr:spPr>
        <a:xfrm>
          <a:off x="13322300" y="5884609"/>
          <a:ext cx="762000" cy="104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88435</xdr:rowOff>
    </xdr:from>
    <xdr:to>
      <xdr:col>64</xdr:col>
      <xdr:colOff>123825</xdr:colOff>
      <xdr:row>30</xdr:row>
      <xdr:rowOff>18585</xdr:rowOff>
    </xdr:to>
    <xdr:sp macro="" textlink="">
      <xdr:nvSpPr>
        <xdr:cNvPr id="155" name="楕円 154">
          <a:extLst>
            <a:ext uri="{FF2B5EF4-FFF2-40B4-BE49-F238E27FC236}">
              <a16:creationId xmlns:a16="http://schemas.microsoft.com/office/drawing/2014/main" id="{AFEA0DDB-A1D3-4EA0-9B4E-0DCB06C1A33B}"/>
            </a:ext>
          </a:extLst>
        </xdr:cNvPr>
        <xdr:cNvSpPr/>
      </xdr:nvSpPr>
      <xdr:spPr>
        <a:xfrm>
          <a:off x="12509500" y="583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139235</xdr:rowOff>
    </xdr:from>
    <xdr:to>
      <xdr:col>68</xdr:col>
      <xdr:colOff>73025</xdr:colOff>
      <xdr:row>29</xdr:row>
      <xdr:rowOff>141034</xdr:rowOff>
    </xdr:to>
    <xdr:cxnSp macro="">
      <xdr:nvCxnSpPr>
        <xdr:cNvPr id="156" name="直線コネクタ 155">
          <a:extLst>
            <a:ext uri="{FF2B5EF4-FFF2-40B4-BE49-F238E27FC236}">
              <a16:creationId xmlns:a16="http://schemas.microsoft.com/office/drawing/2014/main" id="{F9F86C6E-A565-4C4A-ADDE-E2025798AEB9}"/>
            </a:ext>
          </a:extLst>
        </xdr:cNvPr>
        <xdr:cNvCxnSpPr/>
      </xdr:nvCxnSpPr>
      <xdr:spPr>
        <a:xfrm>
          <a:off x="12560300" y="5882810"/>
          <a:ext cx="762000" cy="1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160951</xdr:rowOff>
    </xdr:from>
    <xdr:to>
      <xdr:col>60</xdr:col>
      <xdr:colOff>123825</xdr:colOff>
      <xdr:row>31</xdr:row>
      <xdr:rowOff>91101</xdr:rowOff>
    </xdr:to>
    <xdr:sp macro="" textlink="">
      <xdr:nvSpPr>
        <xdr:cNvPr id="157" name="楕円 156">
          <a:extLst>
            <a:ext uri="{FF2B5EF4-FFF2-40B4-BE49-F238E27FC236}">
              <a16:creationId xmlns:a16="http://schemas.microsoft.com/office/drawing/2014/main" id="{E6FCC492-CAFF-420C-809B-B519F42C8EF7}"/>
            </a:ext>
          </a:extLst>
        </xdr:cNvPr>
        <xdr:cNvSpPr/>
      </xdr:nvSpPr>
      <xdr:spPr>
        <a:xfrm>
          <a:off x="11747500" y="6075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139235</xdr:rowOff>
    </xdr:from>
    <xdr:to>
      <xdr:col>64</xdr:col>
      <xdr:colOff>73025</xdr:colOff>
      <xdr:row>31</xdr:row>
      <xdr:rowOff>40301</xdr:rowOff>
    </xdr:to>
    <xdr:cxnSp macro="">
      <xdr:nvCxnSpPr>
        <xdr:cNvPr id="158" name="直線コネクタ 157">
          <a:extLst>
            <a:ext uri="{FF2B5EF4-FFF2-40B4-BE49-F238E27FC236}">
              <a16:creationId xmlns:a16="http://schemas.microsoft.com/office/drawing/2014/main" id="{A37DE1F6-C905-455C-A713-1FEA33A23F18}"/>
            </a:ext>
          </a:extLst>
        </xdr:cNvPr>
        <xdr:cNvCxnSpPr/>
      </xdr:nvCxnSpPr>
      <xdr:spPr>
        <a:xfrm flipV="1">
          <a:off x="11798300" y="5882810"/>
          <a:ext cx="762000" cy="24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146628</xdr:rowOff>
    </xdr:from>
    <xdr:ext cx="469744" cy="259045"/>
    <xdr:sp macro="" textlink="">
      <xdr:nvSpPr>
        <xdr:cNvPr id="159" name="n_1aveValue債務償還比率">
          <a:extLst>
            <a:ext uri="{FF2B5EF4-FFF2-40B4-BE49-F238E27FC236}">
              <a16:creationId xmlns:a16="http://schemas.microsoft.com/office/drawing/2014/main" id="{68629A1B-06D3-412A-AF08-C296DA69E53F}"/>
            </a:ext>
          </a:extLst>
        </xdr:cNvPr>
        <xdr:cNvSpPr txBox="1"/>
      </xdr:nvSpPr>
      <xdr:spPr>
        <a:xfrm>
          <a:off x="13836727" y="606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162101</xdr:rowOff>
    </xdr:from>
    <xdr:ext cx="469744" cy="259045"/>
    <xdr:sp macro="" textlink="">
      <xdr:nvSpPr>
        <xdr:cNvPr id="160" name="n_2aveValue債務償還比率">
          <a:extLst>
            <a:ext uri="{FF2B5EF4-FFF2-40B4-BE49-F238E27FC236}">
              <a16:creationId xmlns:a16="http://schemas.microsoft.com/office/drawing/2014/main" id="{866A4EA6-934F-4326-9859-C5AD8DEEDB3A}"/>
            </a:ext>
          </a:extLst>
        </xdr:cNvPr>
        <xdr:cNvSpPr txBox="1"/>
      </xdr:nvSpPr>
      <xdr:spPr>
        <a:xfrm>
          <a:off x="13087427" y="6077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158143</xdr:rowOff>
    </xdr:from>
    <xdr:ext cx="469744" cy="259045"/>
    <xdr:sp macro="" textlink="">
      <xdr:nvSpPr>
        <xdr:cNvPr id="161" name="n_3aveValue債務償還比率">
          <a:extLst>
            <a:ext uri="{FF2B5EF4-FFF2-40B4-BE49-F238E27FC236}">
              <a16:creationId xmlns:a16="http://schemas.microsoft.com/office/drawing/2014/main" id="{2388D233-4001-4591-A437-F83076F4F7AB}"/>
            </a:ext>
          </a:extLst>
        </xdr:cNvPr>
        <xdr:cNvSpPr txBox="1"/>
      </xdr:nvSpPr>
      <xdr:spPr>
        <a:xfrm>
          <a:off x="12325427" y="6073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48594</xdr:rowOff>
    </xdr:from>
    <xdr:ext cx="469744" cy="259045"/>
    <xdr:sp macro="" textlink="">
      <xdr:nvSpPr>
        <xdr:cNvPr id="162" name="n_4aveValue債務償還比率">
          <a:extLst>
            <a:ext uri="{FF2B5EF4-FFF2-40B4-BE49-F238E27FC236}">
              <a16:creationId xmlns:a16="http://schemas.microsoft.com/office/drawing/2014/main" id="{C81B421E-AA53-45DE-8A62-1EE5C3D8D0FA}"/>
            </a:ext>
          </a:extLst>
        </xdr:cNvPr>
        <xdr:cNvSpPr txBox="1"/>
      </xdr:nvSpPr>
      <xdr:spPr>
        <a:xfrm>
          <a:off x="11563427" y="6306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141442</xdr:rowOff>
    </xdr:from>
    <xdr:ext cx="469744" cy="259045"/>
    <xdr:sp macro="" textlink="">
      <xdr:nvSpPr>
        <xdr:cNvPr id="163" name="n_1mainValue債務償還比率">
          <a:extLst>
            <a:ext uri="{FF2B5EF4-FFF2-40B4-BE49-F238E27FC236}">
              <a16:creationId xmlns:a16="http://schemas.microsoft.com/office/drawing/2014/main" id="{6ABEBB29-0B3E-4F12-947D-A1B9A176A5BD}"/>
            </a:ext>
          </a:extLst>
        </xdr:cNvPr>
        <xdr:cNvSpPr txBox="1"/>
      </xdr:nvSpPr>
      <xdr:spPr>
        <a:xfrm>
          <a:off x="13836727" y="5713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36911</xdr:rowOff>
    </xdr:from>
    <xdr:ext cx="469744" cy="259045"/>
    <xdr:sp macro="" textlink="">
      <xdr:nvSpPr>
        <xdr:cNvPr id="164" name="n_2mainValue債務償還比率">
          <a:extLst>
            <a:ext uri="{FF2B5EF4-FFF2-40B4-BE49-F238E27FC236}">
              <a16:creationId xmlns:a16="http://schemas.microsoft.com/office/drawing/2014/main" id="{BF6DC570-E503-4770-8002-8A37C1853392}"/>
            </a:ext>
          </a:extLst>
        </xdr:cNvPr>
        <xdr:cNvSpPr txBox="1"/>
      </xdr:nvSpPr>
      <xdr:spPr>
        <a:xfrm>
          <a:off x="13087427" y="5609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35112</xdr:rowOff>
    </xdr:from>
    <xdr:ext cx="469744" cy="259045"/>
    <xdr:sp macro="" textlink="">
      <xdr:nvSpPr>
        <xdr:cNvPr id="165" name="n_3mainValue債務償還比率">
          <a:extLst>
            <a:ext uri="{FF2B5EF4-FFF2-40B4-BE49-F238E27FC236}">
              <a16:creationId xmlns:a16="http://schemas.microsoft.com/office/drawing/2014/main" id="{49C1191D-D447-4971-A4EF-7BB04533D0B5}"/>
            </a:ext>
          </a:extLst>
        </xdr:cNvPr>
        <xdr:cNvSpPr txBox="1"/>
      </xdr:nvSpPr>
      <xdr:spPr>
        <a:xfrm>
          <a:off x="12325427" y="5607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107628</xdr:rowOff>
    </xdr:from>
    <xdr:ext cx="469744" cy="259045"/>
    <xdr:sp macro="" textlink="">
      <xdr:nvSpPr>
        <xdr:cNvPr id="166" name="n_4mainValue債務償還比率">
          <a:extLst>
            <a:ext uri="{FF2B5EF4-FFF2-40B4-BE49-F238E27FC236}">
              <a16:creationId xmlns:a16="http://schemas.microsoft.com/office/drawing/2014/main" id="{2F8F0B90-D1DD-4956-BD1A-628493476D1A}"/>
            </a:ext>
          </a:extLst>
        </xdr:cNvPr>
        <xdr:cNvSpPr txBox="1"/>
      </xdr:nvSpPr>
      <xdr:spPr>
        <a:xfrm>
          <a:off x="11563427" y="5851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36781869-CD32-43A1-B9DB-946DE0D3929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6866BA39-6C65-441A-B9C5-E0352F07936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E4DD7037-84DA-479A-978B-2A027E2E7B9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3FFF08EA-4129-4FCE-BFE5-4E5BD2F89028}"/>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0384595A-94B3-49CB-A261-AEDB063A48D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163F92CD-1B8C-45C0-88E8-08D1BAA929B9}"/>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1EB7306-44D6-49A5-B0D5-2C131734B31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522EB6C-A6B7-4C07-ACCE-D98A7BA2DED4}"/>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4513FE9-9AB1-4D0C-98F8-D5A259AFDE4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CB4D678-FE3C-4DE3-BC4C-5A82F8E7922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50F9460-BCAC-43ED-BE39-2AE2B56CC1B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B4EBAAF-C1B3-4E8B-B6D4-31D30940E96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2E94C20-F57B-41DD-8B0F-9099B847C8F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C7A1BA3-0C57-4561-A923-D977793793D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9EF038A-5561-47E0-94B6-9DAABF7257A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2B21D9F-5D1B-4B5E-9BE9-FCDFCBC7B01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12,538
12,378
232.17
15,757,169
14,560,029
459,968
7,332,138
14,808,017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E7CDD4C-2B59-45E3-B83B-50AF828D8D8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E6A90EC-6358-42F2-B893-6A66F805B09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167BD5C-2EE7-4BA0-9F12-5F104CEB8FB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B95B547-376B-41B4-86DA-3159EAC8892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566673D-A250-43BB-B530-E1F749B7E9D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792C1F4-039A-4909-90BE-CF06A3D84D83}"/>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509FDFF-3664-40E4-8C17-38F7C2A6384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875A8EB-391D-485A-98C5-80FFFC97D3B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429E41B-5449-4EE9-9F0C-6AC07CF7819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66ABD89-A0E8-4737-8900-A60AA4F5BCB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9272137-A5A9-41BB-805B-7723371A932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0D70ED9-43FD-4695-8E86-73AA114A5B7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3F67FD8-E725-44BA-82B0-4A2B4483C976}"/>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7FFC331-DA37-4323-A159-D812366322A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9B2CA08-2BD2-4455-8C4E-770F67298453}"/>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5BF9C76-EA53-47E7-BF2F-2382F1C1EA3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6A9ED13-DEA7-43F2-907D-D074F6298B5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FAA3670-7EFF-4CCA-839C-8F0BEE556A9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2727872-5997-4A7D-9172-07AB84E5444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5CB33FF-40F1-4F8D-B67F-BBD9EF025E8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4F432DB-8896-4E96-8A50-5CB5002B417A}"/>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C2B07B7-BAA0-4CD4-9E75-D19142A32F9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322A1B4-CA71-4F5D-9B49-99500D5E3A3E}"/>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7935D875-7151-4A0F-9B49-633DF04E48A6}"/>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66A8BD3-B5AE-4C64-9462-F82E13F6CFA1}"/>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1E31C8A-4313-48AE-8C25-B2996353B017}"/>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B2F5B09-0449-4048-A958-E8118D5085DB}"/>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DAB95AB-3C58-4424-95E5-6031CB91E9E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61B1A34-AAA1-4099-840B-E2CA4D77B5F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A498B9D6-C4EA-4085-9BE6-5831C2C4782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E2BCB7A-E5DA-4DE0-8594-17FFD9FFD63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F69BF39-A226-4DE0-A890-5CD6BE72D0B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7387BCC-90FC-448D-8768-FD64ECCF35E4}"/>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B6E3262-F98B-4AB5-8CF3-38DD9A00D9CB}"/>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97650A00-54DA-4776-9838-1B21C42445E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B46CD82A-92A8-4CDC-95F9-AE4F4DF09325}"/>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4CD689E-FDDE-4B3A-9E0B-D91719F6A2D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6C0CAD5-3F10-45D8-AEE0-0CF8D04109C8}"/>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2EF5661-8F35-438D-8D60-4E348CEFBCFD}"/>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F21B68E-BAD3-4A57-A211-6A0C6B80B8CE}"/>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5666767-F196-448A-AE4B-32A90E5992B9}"/>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4E3C26AD-03E3-4255-9F93-2F391924C5F8}"/>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B81AD7A-49CA-4638-ACDD-27B53177EF48}"/>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2EB966EF-4FA9-474E-9EDF-C80B017B8FB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E33FAB44-36BC-43A3-96F8-00F60AE1132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55245</xdr:rowOff>
    </xdr:from>
    <xdr:to>
      <xdr:col>24</xdr:col>
      <xdr:colOff>62865</xdr:colOff>
      <xdr:row>42</xdr:row>
      <xdr:rowOff>20955</xdr:rowOff>
    </xdr:to>
    <xdr:cxnSp macro="">
      <xdr:nvCxnSpPr>
        <xdr:cNvPr id="57" name="直線コネクタ 56">
          <a:extLst>
            <a:ext uri="{FF2B5EF4-FFF2-40B4-BE49-F238E27FC236}">
              <a16:creationId xmlns:a16="http://schemas.microsoft.com/office/drawing/2014/main" id="{C8B21D07-8202-4F80-B1FA-EC7826123359}"/>
            </a:ext>
          </a:extLst>
        </xdr:cNvPr>
        <xdr:cNvCxnSpPr/>
      </xdr:nvCxnSpPr>
      <xdr:spPr>
        <a:xfrm flipV="1">
          <a:off x="4634865" y="5884545"/>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24782</xdr:rowOff>
    </xdr:from>
    <xdr:ext cx="405111" cy="259045"/>
    <xdr:sp macro="" textlink="">
      <xdr:nvSpPr>
        <xdr:cNvPr id="58" name="【道路】&#10;有形固定資産減価償却率最小値テキスト">
          <a:extLst>
            <a:ext uri="{FF2B5EF4-FFF2-40B4-BE49-F238E27FC236}">
              <a16:creationId xmlns:a16="http://schemas.microsoft.com/office/drawing/2014/main" id="{D52E8757-D4AB-4BCC-A01E-43C3D82E4F6B}"/>
            </a:ext>
          </a:extLst>
        </xdr:cNvPr>
        <xdr:cNvSpPr txBox="1"/>
      </xdr:nvSpPr>
      <xdr:spPr>
        <a:xfrm>
          <a:off x="4673600" y="722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20955</xdr:rowOff>
    </xdr:from>
    <xdr:to>
      <xdr:col>24</xdr:col>
      <xdr:colOff>152400</xdr:colOff>
      <xdr:row>42</xdr:row>
      <xdr:rowOff>20955</xdr:rowOff>
    </xdr:to>
    <xdr:cxnSp macro="">
      <xdr:nvCxnSpPr>
        <xdr:cNvPr id="59" name="直線コネクタ 58">
          <a:extLst>
            <a:ext uri="{FF2B5EF4-FFF2-40B4-BE49-F238E27FC236}">
              <a16:creationId xmlns:a16="http://schemas.microsoft.com/office/drawing/2014/main" id="{D70F4B7A-7A3B-4536-8318-FE5EE6DA6151}"/>
            </a:ext>
          </a:extLst>
        </xdr:cNvPr>
        <xdr:cNvCxnSpPr/>
      </xdr:nvCxnSpPr>
      <xdr:spPr>
        <a:xfrm>
          <a:off x="4546600" y="7221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1922</xdr:rowOff>
    </xdr:from>
    <xdr:ext cx="405111" cy="259045"/>
    <xdr:sp macro="" textlink="">
      <xdr:nvSpPr>
        <xdr:cNvPr id="60" name="【道路】&#10;有形固定資産減価償却率最大値テキスト">
          <a:extLst>
            <a:ext uri="{FF2B5EF4-FFF2-40B4-BE49-F238E27FC236}">
              <a16:creationId xmlns:a16="http://schemas.microsoft.com/office/drawing/2014/main" id="{E55B7FA5-BA8C-4D6A-AB10-82159C93248B}"/>
            </a:ext>
          </a:extLst>
        </xdr:cNvPr>
        <xdr:cNvSpPr txBox="1"/>
      </xdr:nvSpPr>
      <xdr:spPr>
        <a:xfrm>
          <a:off x="4673600" y="5659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55245</xdr:rowOff>
    </xdr:from>
    <xdr:to>
      <xdr:col>24</xdr:col>
      <xdr:colOff>152400</xdr:colOff>
      <xdr:row>34</xdr:row>
      <xdr:rowOff>55245</xdr:rowOff>
    </xdr:to>
    <xdr:cxnSp macro="">
      <xdr:nvCxnSpPr>
        <xdr:cNvPr id="61" name="直線コネクタ 60">
          <a:extLst>
            <a:ext uri="{FF2B5EF4-FFF2-40B4-BE49-F238E27FC236}">
              <a16:creationId xmlns:a16="http://schemas.microsoft.com/office/drawing/2014/main" id="{30254D29-344F-4DDF-9713-0ECD6E7CB135}"/>
            </a:ext>
          </a:extLst>
        </xdr:cNvPr>
        <xdr:cNvCxnSpPr/>
      </xdr:nvCxnSpPr>
      <xdr:spPr>
        <a:xfrm>
          <a:off x="4546600" y="5884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154322</xdr:rowOff>
    </xdr:from>
    <xdr:ext cx="405111" cy="259045"/>
    <xdr:sp macro="" textlink="">
      <xdr:nvSpPr>
        <xdr:cNvPr id="62" name="【道路】&#10;有形固定資産減価償却率平均値テキスト">
          <a:extLst>
            <a:ext uri="{FF2B5EF4-FFF2-40B4-BE49-F238E27FC236}">
              <a16:creationId xmlns:a16="http://schemas.microsoft.com/office/drawing/2014/main" id="{1D9ED0AD-6EEA-4706-84ED-CB3EE0CD0248}"/>
            </a:ext>
          </a:extLst>
        </xdr:cNvPr>
        <xdr:cNvSpPr txBox="1"/>
      </xdr:nvSpPr>
      <xdr:spPr>
        <a:xfrm>
          <a:off x="4673600" y="6497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xdr:rowOff>
    </xdr:from>
    <xdr:to>
      <xdr:col>24</xdr:col>
      <xdr:colOff>114300</xdr:colOff>
      <xdr:row>38</xdr:row>
      <xdr:rowOff>106045</xdr:rowOff>
    </xdr:to>
    <xdr:sp macro="" textlink="">
      <xdr:nvSpPr>
        <xdr:cNvPr id="63" name="フローチャート: 判断 62">
          <a:extLst>
            <a:ext uri="{FF2B5EF4-FFF2-40B4-BE49-F238E27FC236}">
              <a16:creationId xmlns:a16="http://schemas.microsoft.com/office/drawing/2014/main" id="{4BADC98F-0FD8-477C-9CE6-540631AE137B}"/>
            </a:ext>
          </a:extLst>
        </xdr:cNvPr>
        <xdr:cNvSpPr/>
      </xdr:nvSpPr>
      <xdr:spPr>
        <a:xfrm>
          <a:off x="4584700" y="651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34925</xdr:rowOff>
    </xdr:from>
    <xdr:to>
      <xdr:col>20</xdr:col>
      <xdr:colOff>38100</xdr:colOff>
      <xdr:row>38</xdr:row>
      <xdr:rowOff>136525</xdr:rowOff>
    </xdr:to>
    <xdr:sp macro="" textlink="">
      <xdr:nvSpPr>
        <xdr:cNvPr id="64" name="フローチャート: 判断 63">
          <a:extLst>
            <a:ext uri="{FF2B5EF4-FFF2-40B4-BE49-F238E27FC236}">
              <a16:creationId xmlns:a16="http://schemas.microsoft.com/office/drawing/2014/main" id="{FE045841-AB20-40EE-B908-E5D5B0F9D724}"/>
            </a:ext>
          </a:extLst>
        </xdr:cNvPr>
        <xdr:cNvSpPr/>
      </xdr:nvSpPr>
      <xdr:spPr>
        <a:xfrm>
          <a:off x="3746500" y="6550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170180</xdr:rowOff>
    </xdr:from>
    <xdr:to>
      <xdr:col>15</xdr:col>
      <xdr:colOff>101600</xdr:colOff>
      <xdr:row>38</xdr:row>
      <xdr:rowOff>100330</xdr:rowOff>
    </xdr:to>
    <xdr:sp macro="" textlink="">
      <xdr:nvSpPr>
        <xdr:cNvPr id="65" name="フローチャート: 判断 64">
          <a:extLst>
            <a:ext uri="{FF2B5EF4-FFF2-40B4-BE49-F238E27FC236}">
              <a16:creationId xmlns:a16="http://schemas.microsoft.com/office/drawing/2014/main" id="{890DB857-4302-464D-90A8-FD0AE330B6EF}"/>
            </a:ext>
          </a:extLst>
        </xdr:cNvPr>
        <xdr:cNvSpPr/>
      </xdr:nvSpPr>
      <xdr:spPr>
        <a:xfrm>
          <a:off x="2857500" y="651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139700</xdr:rowOff>
    </xdr:from>
    <xdr:to>
      <xdr:col>10</xdr:col>
      <xdr:colOff>165100</xdr:colOff>
      <xdr:row>38</xdr:row>
      <xdr:rowOff>69850</xdr:rowOff>
    </xdr:to>
    <xdr:sp macro="" textlink="">
      <xdr:nvSpPr>
        <xdr:cNvPr id="66" name="フローチャート: 判断 65">
          <a:extLst>
            <a:ext uri="{FF2B5EF4-FFF2-40B4-BE49-F238E27FC236}">
              <a16:creationId xmlns:a16="http://schemas.microsoft.com/office/drawing/2014/main" id="{7ADE9B35-9301-4CC0-9C7D-2E13196E3081}"/>
            </a:ext>
          </a:extLst>
        </xdr:cNvPr>
        <xdr:cNvSpPr/>
      </xdr:nvSpPr>
      <xdr:spPr>
        <a:xfrm>
          <a:off x="1968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147320</xdr:rowOff>
    </xdr:from>
    <xdr:to>
      <xdr:col>6</xdr:col>
      <xdr:colOff>38100</xdr:colOff>
      <xdr:row>38</xdr:row>
      <xdr:rowOff>77470</xdr:rowOff>
    </xdr:to>
    <xdr:sp macro="" textlink="">
      <xdr:nvSpPr>
        <xdr:cNvPr id="67" name="フローチャート: 判断 66">
          <a:extLst>
            <a:ext uri="{FF2B5EF4-FFF2-40B4-BE49-F238E27FC236}">
              <a16:creationId xmlns:a16="http://schemas.microsoft.com/office/drawing/2014/main" id="{1048E04A-D164-4DB0-918F-5AEBDD180685}"/>
            </a:ext>
          </a:extLst>
        </xdr:cNvPr>
        <xdr:cNvSpPr/>
      </xdr:nvSpPr>
      <xdr:spPr>
        <a:xfrm>
          <a:off x="1079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1A3E2EE-C772-446D-86EA-ABEED18ADE3F}"/>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0CB2EA2-1349-4B48-97F6-8849B593485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7D3A046-33B6-42EC-A4E6-2A969C9B481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85BCFA9-83D1-4ED4-8515-FAEBB475E34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51A86EDD-748C-40E9-9F68-AB9E9DC9D95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111125</xdr:rowOff>
    </xdr:from>
    <xdr:to>
      <xdr:col>24</xdr:col>
      <xdr:colOff>114300</xdr:colOff>
      <xdr:row>37</xdr:row>
      <xdr:rowOff>41275</xdr:rowOff>
    </xdr:to>
    <xdr:sp macro="" textlink="">
      <xdr:nvSpPr>
        <xdr:cNvPr id="73" name="楕円 72">
          <a:extLst>
            <a:ext uri="{FF2B5EF4-FFF2-40B4-BE49-F238E27FC236}">
              <a16:creationId xmlns:a16="http://schemas.microsoft.com/office/drawing/2014/main" id="{DA8E398D-5C13-4CF8-8A8B-43BA9419870B}"/>
            </a:ext>
          </a:extLst>
        </xdr:cNvPr>
        <xdr:cNvSpPr/>
      </xdr:nvSpPr>
      <xdr:spPr>
        <a:xfrm>
          <a:off x="4584700" y="628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134002</xdr:rowOff>
    </xdr:from>
    <xdr:ext cx="405111" cy="259045"/>
    <xdr:sp macro="" textlink="">
      <xdr:nvSpPr>
        <xdr:cNvPr id="74" name="【道路】&#10;有形固定資産減価償却率該当値テキスト">
          <a:extLst>
            <a:ext uri="{FF2B5EF4-FFF2-40B4-BE49-F238E27FC236}">
              <a16:creationId xmlns:a16="http://schemas.microsoft.com/office/drawing/2014/main" id="{AE422FC6-85CA-4D31-859F-06832E6E2737}"/>
            </a:ext>
          </a:extLst>
        </xdr:cNvPr>
        <xdr:cNvSpPr txBox="1"/>
      </xdr:nvSpPr>
      <xdr:spPr>
        <a:xfrm>
          <a:off x="4673600" y="6134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73025</xdr:rowOff>
    </xdr:from>
    <xdr:to>
      <xdr:col>20</xdr:col>
      <xdr:colOff>38100</xdr:colOff>
      <xdr:row>37</xdr:row>
      <xdr:rowOff>3175</xdr:rowOff>
    </xdr:to>
    <xdr:sp macro="" textlink="">
      <xdr:nvSpPr>
        <xdr:cNvPr id="75" name="楕円 74">
          <a:extLst>
            <a:ext uri="{FF2B5EF4-FFF2-40B4-BE49-F238E27FC236}">
              <a16:creationId xmlns:a16="http://schemas.microsoft.com/office/drawing/2014/main" id="{A61864F4-3918-4E1F-9099-485A0FAF8129}"/>
            </a:ext>
          </a:extLst>
        </xdr:cNvPr>
        <xdr:cNvSpPr/>
      </xdr:nvSpPr>
      <xdr:spPr>
        <a:xfrm>
          <a:off x="3746500" y="6245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123825</xdr:rowOff>
    </xdr:from>
    <xdr:to>
      <xdr:col>24</xdr:col>
      <xdr:colOff>63500</xdr:colOff>
      <xdr:row>36</xdr:row>
      <xdr:rowOff>161925</xdr:rowOff>
    </xdr:to>
    <xdr:cxnSp macro="">
      <xdr:nvCxnSpPr>
        <xdr:cNvPr id="76" name="直線コネクタ 75">
          <a:extLst>
            <a:ext uri="{FF2B5EF4-FFF2-40B4-BE49-F238E27FC236}">
              <a16:creationId xmlns:a16="http://schemas.microsoft.com/office/drawing/2014/main" id="{0921CF83-61E5-4D65-AC1C-6D0FD4D51744}"/>
            </a:ext>
          </a:extLst>
        </xdr:cNvPr>
        <xdr:cNvCxnSpPr/>
      </xdr:nvCxnSpPr>
      <xdr:spPr>
        <a:xfrm>
          <a:off x="3797300" y="62960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33020</xdr:rowOff>
    </xdr:from>
    <xdr:to>
      <xdr:col>15</xdr:col>
      <xdr:colOff>101600</xdr:colOff>
      <xdr:row>36</xdr:row>
      <xdr:rowOff>134620</xdr:rowOff>
    </xdr:to>
    <xdr:sp macro="" textlink="">
      <xdr:nvSpPr>
        <xdr:cNvPr id="77" name="楕円 76">
          <a:extLst>
            <a:ext uri="{FF2B5EF4-FFF2-40B4-BE49-F238E27FC236}">
              <a16:creationId xmlns:a16="http://schemas.microsoft.com/office/drawing/2014/main" id="{E99A4712-2B2E-4451-8747-6EFDC88EDABA}"/>
            </a:ext>
          </a:extLst>
        </xdr:cNvPr>
        <xdr:cNvSpPr/>
      </xdr:nvSpPr>
      <xdr:spPr>
        <a:xfrm>
          <a:off x="2857500" y="62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83820</xdr:rowOff>
    </xdr:from>
    <xdr:to>
      <xdr:col>19</xdr:col>
      <xdr:colOff>177800</xdr:colOff>
      <xdr:row>36</xdr:row>
      <xdr:rowOff>123825</xdr:rowOff>
    </xdr:to>
    <xdr:cxnSp macro="">
      <xdr:nvCxnSpPr>
        <xdr:cNvPr id="78" name="直線コネクタ 77">
          <a:extLst>
            <a:ext uri="{FF2B5EF4-FFF2-40B4-BE49-F238E27FC236}">
              <a16:creationId xmlns:a16="http://schemas.microsoft.com/office/drawing/2014/main" id="{8A83F7B1-D237-47C8-9BDB-F770F84F2BEC}"/>
            </a:ext>
          </a:extLst>
        </xdr:cNvPr>
        <xdr:cNvCxnSpPr/>
      </xdr:nvCxnSpPr>
      <xdr:spPr>
        <a:xfrm>
          <a:off x="2908300" y="62560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166370</xdr:rowOff>
    </xdr:from>
    <xdr:to>
      <xdr:col>10</xdr:col>
      <xdr:colOff>165100</xdr:colOff>
      <xdr:row>36</xdr:row>
      <xdr:rowOff>96520</xdr:rowOff>
    </xdr:to>
    <xdr:sp macro="" textlink="">
      <xdr:nvSpPr>
        <xdr:cNvPr id="79" name="楕円 78">
          <a:extLst>
            <a:ext uri="{FF2B5EF4-FFF2-40B4-BE49-F238E27FC236}">
              <a16:creationId xmlns:a16="http://schemas.microsoft.com/office/drawing/2014/main" id="{0304BFF7-7F69-4C78-A386-33357953049B}"/>
            </a:ext>
          </a:extLst>
        </xdr:cNvPr>
        <xdr:cNvSpPr/>
      </xdr:nvSpPr>
      <xdr:spPr>
        <a:xfrm>
          <a:off x="1968500" y="616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45720</xdr:rowOff>
    </xdr:from>
    <xdr:to>
      <xdr:col>15</xdr:col>
      <xdr:colOff>50800</xdr:colOff>
      <xdr:row>36</xdr:row>
      <xdr:rowOff>83820</xdr:rowOff>
    </xdr:to>
    <xdr:cxnSp macro="">
      <xdr:nvCxnSpPr>
        <xdr:cNvPr id="80" name="直線コネクタ 79">
          <a:extLst>
            <a:ext uri="{FF2B5EF4-FFF2-40B4-BE49-F238E27FC236}">
              <a16:creationId xmlns:a16="http://schemas.microsoft.com/office/drawing/2014/main" id="{BE22FB38-8D3A-44F4-9276-DD9BD703F6FF}"/>
            </a:ext>
          </a:extLst>
        </xdr:cNvPr>
        <xdr:cNvCxnSpPr/>
      </xdr:nvCxnSpPr>
      <xdr:spPr>
        <a:xfrm>
          <a:off x="2019300" y="62179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132080</xdr:rowOff>
    </xdr:from>
    <xdr:to>
      <xdr:col>6</xdr:col>
      <xdr:colOff>38100</xdr:colOff>
      <xdr:row>36</xdr:row>
      <xdr:rowOff>62230</xdr:rowOff>
    </xdr:to>
    <xdr:sp macro="" textlink="">
      <xdr:nvSpPr>
        <xdr:cNvPr id="81" name="楕円 80">
          <a:extLst>
            <a:ext uri="{FF2B5EF4-FFF2-40B4-BE49-F238E27FC236}">
              <a16:creationId xmlns:a16="http://schemas.microsoft.com/office/drawing/2014/main" id="{C93321DE-7616-47F5-A739-0620DF8FBD1A}"/>
            </a:ext>
          </a:extLst>
        </xdr:cNvPr>
        <xdr:cNvSpPr/>
      </xdr:nvSpPr>
      <xdr:spPr>
        <a:xfrm>
          <a:off x="1079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11430</xdr:rowOff>
    </xdr:from>
    <xdr:to>
      <xdr:col>10</xdr:col>
      <xdr:colOff>114300</xdr:colOff>
      <xdr:row>36</xdr:row>
      <xdr:rowOff>45720</xdr:rowOff>
    </xdr:to>
    <xdr:cxnSp macro="">
      <xdr:nvCxnSpPr>
        <xdr:cNvPr id="82" name="直線コネクタ 81">
          <a:extLst>
            <a:ext uri="{FF2B5EF4-FFF2-40B4-BE49-F238E27FC236}">
              <a16:creationId xmlns:a16="http://schemas.microsoft.com/office/drawing/2014/main" id="{96E98C94-77FB-48EB-919D-64EE8E0D40DB}"/>
            </a:ext>
          </a:extLst>
        </xdr:cNvPr>
        <xdr:cNvCxnSpPr/>
      </xdr:nvCxnSpPr>
      <xdr:spPr>
        <a:xfrm>
          <a:off x="1130300" y="61836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127652</xdr:rowOff>
    </xdr:from>
    <xdr:ext cx="405111" cy="259045"/>
    <xdr:sp macro="" textlink="">
      <xdr:nvSpPr>
        <xdr:cNvPr id="83" name="n_1aveValue【道路】&#10;有形固定資産減価償却率">
          <a:extLst>
            <a:ext uri="{FF2B5EF4-FFF2-40B4-BE49-F238E27FC236}">
              <a16:creationId xmlns:a16="http://schemas.microsoft.com/office/drawing/2014/main" id="{587D6D93-C16E-49CC-BB56-64624FEB644E}"/>
            </a:ext>
          </a:extLst>
        </xdr:cNvPr>
        <xdr:cNvSpPr txBox="1"/>
      </xdr:nvSpPr>
      <xdr:spPr>
        <a:xfrm>
          <a:off x="3582044" y="664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91457</xdr:rowOff>
    </xdr:from>
    <xdr:ext cx="405111" cy="259045"/>
    <xdr:sp macro="" textlink="">
      <xdr:nvSpPr>
        <xdr:cNvPr id="84" name="n_2aveValue【道路】&#10;有形固定資産減価償却率">
          <a:extLst>
            <a:ext uri="{FF2B5EF4-FFF2-40B4-BE49-F238E27FC236}">
              <a16:creationId xmlns:a16="http://schemas.microsoft.com/office/drawing/2014/main" id="{7AC1BD0A-F5FF-492A-BEC2-DE9F3B2861AA}"/>
            </a:ext>
          </a:extLst>
        </xdr:cNvPr>
        <xdr:cNvSpPr txBox="1"/>
      </xdr:nvSpPr>
      <xdr:spPr>
        <a:xfrm>
          <a:off x="2705744" y="660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60977</xdr:rowOff>
    </xdr:from>
    <xdr:ext cx="405111" cy="259045"/>
    <xdr:sp macro="" textlink="">
      <xdr:nvSpPr>
        <xdr:cNvPr id="85" name="n_3aveValue【道路】&#10;有形固定資産減価償却率">
          <a:extLst>
            <a:ext uri="{FF2B5EF4-FFF2-40B4-BE49-F238E27FC236}">
              <a16:creationId xmlns:a16="http://schemas.microsoft.com/office/drawing/2014/main" id="{706BE7BB-2242-4BDD-BA67-62914D6C8453}"/>
            </a:ext>
          </a:extLst>
        </xdr:cNvPr>
        <xdr:cNvSpPr txBox="1"/>
      </xdr:nvSpPr>
      <xdr:spPr>
        <a:xfrm>
          <a:off x="18167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68597</xdr:rowOff>
    </xdr:from>
    <xdr:ext cx="405111" cy="259045"/>
    <xdr:sp macro="" textlink="">
      <xdr:nvSpPr>
        <xdr:cNvPr id="86" name="n_4aveValue【道路】&#10;有形固定資産減価償却率">
          <a:extLst>
            <a:ext uri="{FF2B5EF4-FFF2-40B4-BE49-F238E27FC236}">
              <a16:creationId xmlns:a16="http://schemas.microsoft.com/office/drawing/2014/main" id="{6C59E4F9-C8CA-4A2C-8CF6-C2844190D301}"/>
            </a:ext>
          </a:extLst>
        </xdr:cNvPr>
        <xdr:cNvSpPr txBox="1"/>
      </xdr:nvSpPr>
      <xdr:spPr>
        <a:xfrm>
          <a:off x="927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19702</xdr:rowOff>
    </xdr:from>
    <xdr:ext cx="405111" cy="259045"/>
    <xdr:sp macro="" textlink="">
      <xdr:nvSpPr>
        <xdr:cNvPr id="87" name="n_1mainValue【道路】&#10;有形固定資産減価償却率">
          <a:extLst>
            <a:ext uri="{FF2B5EF4-FFF2-40B4-BE49-F238E27FC236}">
              <a16:creationId xmlns:a16="http://schemas.microsoft.com/office/drawing/2014/main" id="{58B9D6C5-E35F-41A4-AD68-64293A3AD433}"/>
            </a:ext>
          </a:extLst>
        </xdr:cNvPr>
        <xdr:cNvSpPr txBox="1"/>
      </xdr:nvSpPr>
      <xdr:spPr>
        <a:xfrm>
          <a:off x="3582044" y="6020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151147</xdr:rowOff>
    </xdr:from>
    <xdr:ext cx="405111" cy="259045"/>
    <xdr:sp macro="" textlink="">
      <xdr:nvSpPr>
        <xdr:cNvPr id="88" name="n_2mainValue【道路】&#10;有形固定資産減価償却率">
          <a:extLst>
            <a:ext uri="{FF2B5EF4-FFF2-40B4-BE49-F238E27FC236}">
              <a16:creationId xmlns:a16="http://schemas.microsoft.com/office/drawing/2014/main" id="{ABD92D90-4375-452B-8FB7-7AF280078E6F}"/>
            </a:ext>
          </a:extLst>
        </xdr:cNvPr>
        <xdr:cNvSpPr txBox="1"/>
      </xdr:nvSpPr>
      <xdr:spPr>
        <a:xfrm>
          <a:off x="27057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113047</xdr:rowOff>
    </xdr:from>
    <xdr:ext cx="405111" cy="259045"/>
    <xdr:sp macro="" textlink="">
      <xdr:nvSpPr>
        <xdr:cNvPr id="89" name="n_3mainValue【道路】&#10;有形固定資産減価償却率">
          <a:extLst>
            <a:ext uri="{FF2B5EF4-FFF2-40B4-BE49-F238E27FC236}">
              <a16:creationId xmlns:a16="http://schemas.microsoft.com/office/drawing/2014/main" id="{F8A8492F-31BF-4759-B2EC-B25CD10D60F0}"/>
            </a:ext>
          </a:extLst>
        </xdr:cNvPr>
        <xdr:cNvSpPr txBox="1"/>
      </xdr:nvSpPr>
      <xdr:spPr>
        <a:xfrm>
          <a:off x="1816744" y="594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78757</xdr:rowOff>
    </xdr:from>
    <xdr:ext cx="405111" cy="259045"/>
    <xdr:sp macro="" textlink="">
      <xdr:nvSpPr>
        <xdr:cNvPr id="90" name="n_4mainValue【道路】&#10;有形固定資産減価償却率">
          <a:extLst>
            <a:ext uri="{FF2B5EF4-FFF2-40B4-BE49-F238E27FC236}">
              <a16:creationId xmlns:a16="http://schemas.microsoft.com/office/drawing/2014/main" id="{E424DC97-4015-4824-88DE-A9CB3A710516}"/>
            </a:ext>
          </a:extLst>
        </xdr:cNvPr>
        <xdr:cNvSpPr txBox="1"/>
      </xdr:nvSpPr>
      <xdr:spPr>
        <a:xfrm>
          <a:off x="927744" y="590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AA6E7877-B843-4FBB-B8E0-33AB0C42E9ED}"/>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D6B97F9-96F9-4661-B28B-EA0CD585031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5E41B2DB-EDFB-4574-8253-6C3A94E538A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E4F1330-A86E-43F1-BBFA-CDADA06CF3F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5FD7FF8-1010-4335-B2D5-6605B0E45FB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3029CE4-713E-496D-82BE-951B3E3A395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873AF22-E290-4812-BE26-22382300B6EB}"/>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1933B5E-DAFC-41B0-B398-1A96DAB903FA}"/>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8E8437E2-15FF-467C-B813-4DE49EA976F3}"/>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07FA449-B8E6-47BF-99DE-9550E755F0A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C89EAC4D-078A-4A9B-BDD4-A350D397292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68DEF167-FE2A-48DD-9A28-3C6DF5FFD37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37DF892B-17A4-46E3-AA60-E4CBF40F62B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791193EA-BF76-489A-AAED-F6912360137D}"/>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B4128567-24F6-44D6-87F2-C07D33A77784}"/>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64677D3C-F845-42A9-8417-35844C3FC73B}"/>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A6AD1729-87CF-4E32-A3FD-CCD8DFF53C56}"/>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BE56C457-94A5-4183-8124-3FE70E54EEFD}"/>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98CD49C-C4A8-42C4-AECE-8F808DA7836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FD1442A0-61B6-44A2-B9F0-57A3C597520F}"/>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6B37EAE-2C65-4732-81C7-9FA2ED9835F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FCB8BEBF-6867-4CC5-9E29-BDBFDFE260C7}"/>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C6EB5AC1-8EB8-4D2B-8EA5-618417C7BCF1}"/>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26270</xdr:rowOff>
    </xdr:from>
    <xdr:to>
      <xdr:col>54</xdr:col>
      <xdr:colOff>189865</xdr:colOff>
      <xdr:row>40</xdr:row>
      <xdr:rowOff>157905</xdr:rowOff>
    </xdr:to>
    <xdr:cxnSp macro="">
      <xdr:nvCxnSpPr>
        <xdr:cNvPr id="114" name="直線コネクタ 113">
          <a:extLst>
            <a:ext uri="{FF2B5EF4-FFF2-40B4-BE49-F238E27FC236}">
              <a16:creationId xmlns:a16="http://schemas.microsoft.com/office/drawing/2014/main" id="{BA0CEF59-D20B-4DFC-ADD2-5A650FF818B1}"/>
            </a:ext>
          </a:extLst>
        </xdr:cNvPr>
        <xdr:cNvCxnSpPr/>
      </xdr:nvCxnSpPr>
      <xdr:spPr>
        <a:xfrm flipV="1">
          <a:off x="10476865" y="5855570"/>
          <a:ext cx="0" cy="116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161732</xdr:rowOff>
    </xdr:from>
    <xdr:ext cx="534377" cy="259045"/>
    <xdr:sp macro="" textlink="">
      <xdr:nvSpPr>
        <xdr:cNvPr id="115" name="【道路】&#10;一人当たり延長最小値テキスト">
          <a:extLst>
            <a:ext uri="{FF2B5EF4-FFF2-40B4-BE49-F238E27FC236}">
              <a16:creationId xmlns:a16="http://schemas.microsoft.com/office/drawing/2014/main" id="{CAC896D7-CCE6-4AAB-8B77-FC3680C7C96D}"/>
            </a:ext>
          </a:extLst>
        </xdr:cNvPr>
        <xdr:cNvSpPr txBox="1"/>
      </xdr:nvSpPr>
      <xdr:spPr>
        <a:xfrm>
          <a:off x="10515600" y="701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157905</xdr:rowOff>
    </xdr:from>
    <xdr:to>
      <xdr:col>55</xdr:col>
      <xdr:colOff>88900</xdr:colOff>
      <xdr:row>40</xdr:row>
      <xdr:rowOff>157905</xdr:rowOff>
    </xdr:to>
    <xdr:cxnSp macro="">
      <xdr:nvCxnSpPr>
        <xdr:cNvPr id="116" name="直線コネクタ 115">
          <a:extLst>
            <a:ext uri="{FF2B5EF4-FFF2-40B4-BE49-F238E27FC236}">
              <a16:creationId xmlns:a16="http://schemas.microsoft.com/office/drawing/2014/main" id="{F70D1BE0-CE29-486B-95F6-85BB2C92C70F}"/>
            </a:ext>
          </a:extLst>
        </xdr:cNvPr>
        <xdr:cNvCxnSpPr/>
      </xdr:nvCxnSpPr>
      <xdr:spPr>
        <a:xfrm>
          <a:off x="10388600" y="7015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144397</xdr:rowOff>
    </xdr:from>
    <xdr:ext cx="534377" cy="259045"/>
    <xdr:sp macro="" textlink="">
      <xdr:nvSpPr>
        <xdr:cNvPr id="117" name="【道路】&#10;一人当たり延長最大値テキスト">
          <a:extLst>
            <a:ext uri="{FF2B5EF4-FFF2-40B4-BE49-F238E27FC236}">
              <a16:creationId xmlns:a16="http://schemas.microsoft.com/office/drawing/2014/main" id="{E24BC31A-22F1-4890-B01F-38D2B5169FD6}"/>
            </a:ext>
          </a:extLst>
        </xdr:cNvPr>
        <xdr:cNvSpPr txBox="1"/>
      </xdr:nvSpPr>
      <xdr:spPr>
        <a:xfrm>
          <a:off x="10515600" y="5630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26270</xdr:rowOff>
    </xdr:from>
    <xdr:to>
      <xdr:col>55</xdr:col>
      <xdr:colOff>88900</xdr:colOff>
      <xdr:row>34</xdr:row>
      <xdr:rowOff>26270</xdr:rowOff>
    </xdr:to>
    <xdr:cxnSp macro="">
      <xdr:nvCxnSpPr>
        <xdr:cNvPr id="118" name="直線コネクタ 117">
          <a:extLst>
            <a:ext uri="{FF2B5EF4-FFF2-40B4-BE49-F238E27FC236}">
              <a16:creationId xmlns:a16="http://schemas.microsoft.com/office/drawing/2014/main" id="{241EEBEA-37B3-4711-A019-77F2ED4A8D3C}"/>
            </a:ext>
          </a:extLst>
        </xdr:cNvPr>
        <xdr:cNvCxnSpPr/>
      </xdr:nvCxnSpPr>
      <xdr:spPr>
        <a:xfrm>
          <a:off x="10388600" y="5855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47700</xdr:rowOff>
    </xdr:from>
    <xdr:ext cx="534377" cy="259045"/>
    <xdr:sp macro="" textlink="">
      <xdr:nvSpPr>
        <xdr:cNvPr id="119" name="【道路】&#10;一人当たり延長平均値テキスト">
          <a:extLst>
            <a:ext uri="{FF2B5EF4-FFF2-40B4-BE49-F238E27FC236}">
              <a16:creationId xmlns:a16="http://schemas.microsoft.com/office/drawing/2014/main" id="{50DFB60F-D827-4A20-BD1F-2205331994C7}"/>
            </a:ext>
          </a:extLst>
        </xdr:cNvPr>
        <xdr:cNvSpPr txBox="1"/>
      </xdr:nvSpPr>
      <xdr:spPr>
        <a:xfrm>
          <a:off x="10515600" y="65628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69273</xdr:rowOff>
    </xdr:from>
    <xdr:to>
      <xdr:col>55</xdr:col>
      <xdr:colOff>50800</xdr:colOff>
      <xdr:row>38</xdr:row>
      <xdr:rowOff>170873</xdr:rowOff>
    </xdr:to>
    <xdr:sp macro="" textlink="">
      <xdr:nvSpPr>
        <xdr:cNvPr id="120" name="フローチャート: 判断 119">
          <a:extLst>
            <a:ext uri="{FF2B5EF4-FFF2-40B4-BE49-F238E27FC236}">
              <a16:creationId xmlns:a16="http://schemas.microsoft.com/office/drawing/2014/main" id="{5D3D98FD-CB5D-40BE-9A2F-283EDDC82C41}"/>
            </a:ext>
          </a:extLst>
        </xdr:cNvPr>
        <xdr:cNvSpPr/>
      </xdr:nvSpPr>
      <xdr:spPr>
        <a:xfrm>
          <a:off x="10426700" y="658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54661</xdr:rowOff>
    </xdr:from>
    <xdr:to>
      <xdr:col>50</xdr:col>
      <xdr:colOff>165100</xdr:colOff>
      <xdr:row>38</xdr:row>
      <xdr:rowOff>156261</xdr:rowOff>
    </xdr:to>
    <xdr:sp macro="" textlink="">
      <xdr:nvSpPr>
        <xdr:cNvPr id="121" name="フローチャート: 判断 120">
          <a:extLst>
            <a:ext uri="{FF2B5EF4-FFF2-40B4-BE49-F238E27FC236}">
              <a16:creationId xmlns:a16="http://schemas.microsoft.com/office/drawing/2014/main" id="{29E07917-D837-4598-92F8-3D57B101F476}"/>
            </a:ext>
          </a:extLst>
        </xdr:cNvPr>
        <xdr:cNvSpPr/>
      </xdr:nvSpPr>
      <xdr:spPr>
        <a:xfrm>
          <a:off x="9588500" y="656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60719</xdr:rowOff>
    </xdr:from>
    <xdr:to>
      <xdr:col>46</xdr:col>
      <xdr:colOff>38100</xdr:colOff>
      <xdr:row>38</xdr:row>
      <xdr:rowOff>162319</xdr:rowOff>
    </xdr:to>
    <xdr:sp macro="" textlink="">
      <xdr:nvSpPr>
        <xdr:cNvPr id="122" name="フローチャート: 判断 121">
          <a:extLst>
            <a:ext uri="{FF2B5EF4-FFF2-40B4-BE49-F238E27FC236}">
              <a16:creationId xmlns:a16="http://schemas.microsoft.com/office/drawing/2014/main" id="{E706F259-9C4E-4727-B520-75C0ED8FFD0E}"/>
            </a:ext>
          </a:extLst>
        </xdr:cNvPr>
        <xdr:cNvSpPr/>
      </xdr:nvSpPr>
      <xdr:spPr>
        <a:xfrm>
          <a:off x="8699500" y="6575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79845</xdr:rowOff>
    </xdr:from>
    <xdr:to>
      <xdr:col>41</xdr:col>
      <xdr:colOff>101600</xdr:colOff>
      <xdr:row>39</xdr:row>
      <xdr:rowOff>9995</xdr:rowOff>
    </xdr:to>
    <xdr:sp macro="" textlink="">
      <xdr:nvSpPr>
        <xdr:cNvPr id="123" name="フローチャート: 判断 122">
          <a:extLst>
            <a:ext uri="{FF2B5EF4-FFF2-40B4-BE49-F238E27FC236}">
              <a16:creationId xmlns:a16="http://schemas.microsoft.com/office/drawing/2014/main" id="{19C38B8B-0881-43B2-B58D-62872C6772CE}"/>
            </a:ext>
          </a:extLst>
        </xdr:cNvPr>
        <xdr:cNvSpPr/>
      </xdr:nvSpPr>
      <xdr:spPr>
        <a:xfrm>
          <a:off x="7810500" y="6594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90418</xdr:rowOff>
    </xdr:from>
    <xdr:to>
      <xdr:col>36</xdr:col>
      <xdr:colOff>165100</xdr:colOff>
      <xdr:row>39</xdr:row>
      <xdr:rowOff>20568</xdr:rowOff>
    </xdr:to>
    <xdr:sp macro="" textlink="">
      <xdr:nvSpPr>
        <xdr:cNvPr id="124" name="フローチャート: 判断 123">
          <a:extLst>
            <a:ext uri="{FF2B5EF4-FFF2-40B4-BE49-F238E27FC236}">
              <a16:creationId xmlns:a16="http://schemas.microsoft.com/office/drawing/2014/main" id="{96C17BAC-D30A-49DC-9E76-F2264D4534E0}"/>
            </a:ext>
          </a:extLst>
        </xdr:cNvPr>
        <xdr:cNvSpPr/>
      </xdr:nvSpPr>
      <xdr:spPr>
        <a:xfrm>
          <a:off x="6921500" y="6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594EFD1-E197-4081-A07A-BE812440C4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DEBBEBBF-3D45-4540-8BB5-55E9521E180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D9D56500-7D13-4947-B953-5CF49B7A19A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EB0B035-0CC1-4AB0-89E0-0BF39FA3DA6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261FC207-08E5-4E25-93D9-C7A4F389A93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122060</xdr:rowOff>
    </xdr:from>
    <xdr:to>
      <xdr:col>55</xdr:col>
      <xdr:colOff>50800</xdr:colOff>
      <xdr:row>36</xdr:row>
      <xdr:rowOff>52210</xdr:rowOff>
    </xdr:to>
    <xdr:sp macro="" textlink="">
      <xdr:nvSpPr>
        <xdr:cNvPr id="130" name="楕円 129">
          <a:extLst>
            <a:ext uri="{FF2B5EF4-FFF2-40B4-BE49-F238E27FC236}">
              <a16:creationId xmlns:a16="http://schemas.microsoft.com/office/drawing/2014/main" id="{2F8532EE-ACC9-4D11-AE50-3964F8D57E3E}"/>
            </a:ext>
          </a:extLst>
        </xdr:cNvPr>
        <xdr:cNvSpPr/>
      </xdr:nvSpPr>
      <xdr:spPr>
        <a:xfrm>
          <a:off x="10426700" y="6122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144937</xdr:rowOff>
    </xdr:from>
    <xdr:ext cx="534377" cy="259045"/>
    <xdr:sp macro="" textlink="">
      <xdr:nvSpPr>
        <xdr:cNvPr id="131" name="【道路】&#10;一人当たり延長該当値テキスト">
          <a:extLst>
            <a:ext uri="{FF2B5EF4-FFF2-40B4-BE49-F238E27FC236}">
              <a16:creationId xmlns:a16="http://schemas.microsoft.com/office/drawing/2014/main" id="{F2F3F86E-4371-48C2-85C5-25A66BF96450}"/>
            </a:ext>
          </a:extLst>
        </xdr:cNvPr>
        <xdr:cNvSpPr txBox="1"/>
      </xdr:nvSpPr>
      <xdr:spPr>
        <a:xfrm>
          <a:off x="10515600" y="597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149854</xdr:rowOff>
    </xdr:from>
    <xdr:to>
      <xdr:col>50</xdr:col>
      <xdr:colOff>165100</xdr:colOff>
      <xdr:row>36</xdr:row>
      <xdr:rowOff>80004</xdr:rowOff>
    </xdr:to>
    <xdr:sp macro="" textlink="">
      <xdr:nvSpPr>
        <xdr:cNvPr id="132" name="楕円 131">
          <a:extLst>
            <a:ext uri="{FF2B5EF4-FFF2-40B4-BE49-F238E27FC236}">
              <a16:creationId xmlns:a16="http://schemas.microsoft.com/office/drawing/2014/main" id="{05A97959-8CB2-4F1B-8883-D00DB668D870}"/>
            </a:ext>
          </a:extLst>
        </xdr:cNvPr>
        <xdr:cNvSpPr/>
      </xdr:nvSpPr>
      <xdr:spPr>
        <a:xfrm>
          <a:off x="9588500" y="615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1410</xdr:rowOff>
    </xdr:from>
    <xdr:to>
      <xdr:col>55</xdr:col>
      <xdr:colOff>0</xdr:colOff>
      <xdr:row>36</xdr:row>
      <xdr:rowOff>29204</xdr:rowOff>
    </xdr:to>
    <xdr:cxnSp macro="">
      <xdr:nvCxnSpPr>
        <xdr:cNvPr id="133" name="直線コネクタ 132">
          <a:extLst>
            <a:ext uri="{FF2B5EF4-FFF2-40B4-BE49-F238E27FC236}">
              <a16:creationId xmlns:a16="http://schemas.microsoft.com/office/drawing/2014/main" id="{D65491B5-14B7-4A8A-BF10-B3F98CD45BED}"/>
            </a:ext>
          </a:extLst>
        </xdr:cNvPr>
        <xdr:cNvCxnSpPr/>
      </xdr:nvCxnSpPr>
      <xdr:spPr>
        <a:xfrm flipV="1">
          <a:off x="9639300" y="6173610"/>
          <a:ext cx="838200" cy="2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7836</xdr:rowOff>
    </xdr:from>
    <xdr:to>
      <xdr:col>46</xdr:col>
      <xdr:colOff>38100</xdr:colOff>
      <xdr:row>36</xdr:row>
      <xdr:rowOff>109436</xdr:rowOff>
    </xdr:to>
    <xdr:sp macro="" textlink="">
      <xdr:nvSpPr>
        <xdr:cNvPr id="134" name="楕円 133">
          <a:extLst>
            <a:ext uri="{FF2B5EF4-FFF2-40B4-BE49-F238E27FC236}">
              <a16:creationId xmlns:a16="http://schemas.microsoft.com/office/drawing/2014/main" id="{5262D6CD-0A13-4911-9822-09A3616130D8}"/>
            </a:ext>
          </a:extLst>
        </xdr:cNvPr>
        <xdr:cNvSpPr/>
      </xdr:nvSpPr>
      <xdr:spPr>
        <a:xfrm>
          <a:off x="8699500" y="618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29204</xdr:rowOff>
    </xdr:from>
    <xdr:to>
      <xdr:col>50</xdr:col>
      <xdr:colOff>114300</xdr:colOff>
      <xdr:row>36</xdr:row>
      <xdr:rowOff>58636</xdr:rowOff>
    </xdr:to>
    <xdr:cxnSp macro="">
      <xdr:nvCxnSpPr>
        <xdr:cNvPr id="135" name="直線コネクタ 134">
          <a:extLst>
            <a:ext uri="{FF2B5EF4-FFF2-40B4-BE49-F238E27FC236}">
              <a16:creationId xmlns:a16="http://schemas.microsoft.com/office/drawing/2014/main" id="{2F89189C-6A4D-42BA-96FF-8EB6244C0F02}"/>
            </a:ext>
          </a:extLst>
        </xdr:cNvPr>
        <xdr:cNvCxnSpPr/>
      </xdr:nvCxnSpPr>
      <xdr:spPr>
        <a:xfrm flipV="1">
          <a:off x="8750300" y="6201404"/>
          <a:ext cx="889000" cy="29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31286</xdr:rowOff>
    </xdr:from>
    <xdr:to>
      <xdr:col>41</xdr:col>
      <xdr:colOff>101600</xdr:colOff>
      <xdr:row>36</xdr:row>
      <xdr:rowOff>132886</xdr:rowOff>
    </xdr:to>
    <xdr:sp macro="" textlink="">
      <xdr:nvSpPr>
        <xdr:cNvPr id="136" name="楕円 135">
          <a:extLst>
            <a:ext uri="{FF2B5EF4-FFF2-40B4-BE49-F238E27FC236}">
              <a16:creationId xmlns:a16="http://schemas.microsoft.com/office/drawing/2014/main" id="{575F7E64-42F5-4C3D-9DA3-44B8AE441190}"/>
            </a:ext>
          </a:extLst>
        </xdr:cNvPr>
        <xdr:cNvSpPr/>
      </xdr:nvSpPr>
      <xdr:spPr>
        <a:xfrm>
          <a:off x="7810500" y="620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58636</xdr:rowOff>
    </xdr:from>
    <xdr:to>
      <xdr:col>45</xdr:col>
      <xdr:colOff>177800</xdr:colOff>
      <xdr:row>36</xdr:row>
      <xdr:rowOff>82086</xdr:rowOff>
    </xdr:to>
    <xdr:cxnSp macro="">
      <xdr:nvCxnSpPr>
        <xdr:cNvPr id="137" name="直線コネクタ 136">
          <a:extLst>
            <a:ext uri="{FF2B5EF4-FFF2-40B4-BE49-F238E27FC236}">
              <a16:creationId xmlns:a16="http://schemas.microsoft.com/office/drawing/2014/main" id="{80D3CA3D-A7EE-452A-AD8E-A3458A573EAD}"/>
            </a:ext>
          </a:extLst>
        </xdr:cNvPr>
        <xdr:cNvCxnSpPr/>
      </xdr:nvCxnSpPr>
      <xdr:spPr>
        <a:xfrm flipV="1">
          <a:off x="7861300" y="6230836"/>
          <a:ext cx="889000" cy="23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49308</xdr:rowOff>
    </xdr:from>
    <xdr:to>
      <xdr:col>36</xdr:col>
      <xdr:colOff>165100</xdr:colOff>
      <xdr:row>36</xdr:row>
      <xdr:rowOff>150908</xdr:rowOff>
    </xdr:to>
    <xdr:sp macro="" textlink="">
      <xdr:nvSpPr>
        <xdr:cNvPr id="138" name="楕円 137">
          <a:extLst>
            <a:ext uri="{FF2B5EF4-FFF2-40B4-BE49-F238E27FC236}">
              <a16:creationId xmlns:a16="http://schemas.microsoft.com/office/drawing/2014/main" id="{D2131B41-E87F-47F4-A03C-D1130D7B5750}"/>
            </a:ext>
          </a:extLst>
        </xdr:cNvPr>
        <xdr:cNvSpPr/>
      </xdr:nvSpPr>
      <xdr:spPr>
        <a:xfrm>
          <a:off x="6921500" y="622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82086</xdr:rowOff>
    </xdr:from>
    <xdr:to>
      <xdr:col>41</xdr:col>
      <xdr:colOff>50800</xdr:colOff>
      <xdr:row>36</xdr:row>
      <xdr:rowOff>100108</xdr:rowOff>
    </xdr:to>
    <xdr:cxnSp macro="">
      <xdr:nvCxnSpPr>
        <xdr:cNvPr id="139" name="直線コネクタ 138">
          <a:extLst>
            <a:ext uri="{FF2B5EF4-FFF2-40B4-BE49-F238E27FC236}">
              <a16:creationId xmlns:a16="http://schemas.microsoft.com/office/drawing/2014/main" id="{2B82F81C-63E5-4E6A-96B2-791929B066BC}"/>
            </a:ext>
          </a:extLst>
        </xdr:cNvPr>
        <xdr:cNvCxnSpPr/>
      </xdr:nvCxnSpPr>
      <xdr:spPr>
        <a:xfrm flipV="1">
          <a:off x="6972300" y="6254286"/>
          <a:ext cx="889000" cy="1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147388</xdr:rowOff>
    </xdr:from>
    <xdr:ext cx="534377" cy="259045"/>
    <xdr:sp macro="" textlink="">
      <xdr:nvSpPr>
        <xdr:cNvPr id="140" name="n_1aveValue【道路】&#10;一人当たり延長">
          <a:extLst>
            <a:ext uri="{FF2B5EF4-FFF2-40B4-BE49-F238E27FC236}">
              <a16:creationId xmlns:a16="http://schemas.microsoft.com/office/drawing/2014/main" id="{1DD05AF5-865F-4198-A4A7-6E0AC1655873}"/>
            </a:ext>
          </a:extLst>
        </xdr:cNvPr>
        <xdr:cNvSpPr txBox="1"/>
      </xdr:nvSpPr>
      <xdr:spPr>
        <a:xfrm>
          <a:off x="9359411" y="666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153446</xdr:rowOff>
    </xdr:from>
    <xdr:ext cx="534377" cy="259045"/>
    <xdr:sp macro="" textlink="">
      <xdr:nvSpPr>
        <xdr:cNvPr id="141" name="n_2aveValue【道路】&#10;一人当たり延長">
          <a:extLst>
            <a:ext uri="{FF2B5EF4-FFF2-40B4-BE49-F238E27FC236}">
              <a16:creationId xmlns:a16="http://schemas.microsoft.com/office/drawing/2014/main" id="{F8E022CC-F5EE-4F87-8F6A-C7B1D85A3F85}"/>
            </a:ext>
          </a:extLst>
        </xdr:cNvPr>
        <xdr:cNvSpPr txBox="1"/>
      </xdr:nvSpPr>
      <xdr:spPr>
        <a:xfrm>
          <a:off x="8483111" y="6668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1122</xdr:rowOff>
    </xdr:from>
    <xdr:ext cx="534377" cy="259045"/>
    <xdr:sp macro="" textlink="">
      <xdr:nvSpPr>
        <xdr:cNvPr id="142" name="n_3aveValue【道路】&#10;一人当たり延長">
          <a:extLst>
            <a:ext uri="{FF2B5EF4-FFF2-40B4-BE49-F238E27FC236}">
              <a16:creationId xmlns:a16="http://schemas.microsoft.com/office/drawing/2014/main" id="{C5BC2096-ABC6-413D-8AA6-86AD83848D0F}"/>
            </a:ext>
          </a:extLst>
        </xdr:cNvPr>
        <xdr:cNvSpPr txBox="1"/>
      </xdr:nvSpPr>
      <xdr:spPr>
        <a:xfrm>
          <a:off x="7594111" y="6687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11695</xdr:rowOff>
    </xdr:from>
    <xdr:ext cx="534377" cy="259045"/>
    <xdr:sp macro="" textlink="">
      <xdr:nvSpPr>
        <xdr:cNvPr id="143" name="n_4aveValue【道路】&#10;一人当たり延長">
          <a:extLst>
            <a:ext uri="{FF2B5EF4-FFF2-40B4-BE49-F238E27FC236}">
              <a16:creationId xmlns:a16="http://schemas.microsoft.com/office/drawing/2014/main" id="{81D68554-0AFF-4637-9457-B0E2B2033FED}"/>
            </a:ext>
          </a:extLst>
        </xdr:cNvPr>
        <xdr:cNvSpPr txBox="1"/>
      </xdr:nvSpPr>
      <xdr:spPr>
        <a:xfrm>
          <a:off x="6705111" y="6698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96531</xdr:rowOff>
    </xdr:from>
    <xdr:ext cx="534377" cy="259045"/>
    <xdr:sp macro="" textlink="">
      <xdr:nvSpPr>
        <xdr:cNvPr id="144" name="n_1mainValue【道路】&#10;一人当たり延長">
          <a:extLst>
            <a:ext uri="{FF2B5EF4-FFF2-40B4-BE49-F238E27FC236}">
              <a16:creationId xmlns:a16="http://schemas.microsoft.com/office/drawing/2014/main" id="{79CD6A91-08AB-46CD-A26E-11BE3883ED94}"/>
            </a:ext>
          </a:extLst>
        </xdr:cNvPr>
        <xdr:cNvSpPr txBox="1"/>
      </xdr:nvSpPr>
      <xdr:spPr>
        <a:xfrm>
          <a:off x="9359411" y="592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125963</xdr:rowOff>
    </xdr:from>
    <xdr:ext cx="534377" cy="259045"/>
    <xdr:sp macro="" textlink="">
      <xdr:nvSpPr>
        <xdr:cNvPr id="145" name="n_2mainValue【道路】&#10;一人当たり延長">
          <a:extLst>
            <a:ext uri="{FF2B5EF4-FFF2-40B4-BE49-F238E27FC236}">
              <a16:creationId xmlns:a16="http://schemas.microsoft.com/office/drawing/2014/main" id="{F145488F-46A5-4B9E-B3D8-A5C8A9E845E1}"/>
            </a:ext>
          </a:extLst>
        </xdr:cNvPr>
        <xdr:cNvSpPr txBox="1"/>
      </xdr:nvSpPr>
      <xdr:spPr>
        <a:xfrm>
          <a:off x="8483111" y="5955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149413</xdr:rowOff>
    </xdr:from>
    <xdr:ext cx="534377" cy="259045"/>
    <xdr:sp macro="" textlink="">
      <xdr:nvSpPr>
        <xdr:cNvPr id="146" name="n_3mainValue【道路】&#10;一人当たり延長">
          <a:extLst>
            <a:ext uri="{FF2B5EF4-FFF2-40B4-BE49-F238E27FC236}">
              <a16:creationId xmlns:a16="http://schemas.microsoft.com/office/drawing/2014/main" id="{50C0512D-173C-4328-B988-1C14512B0BB9}"/>
            </a:ext>
          </a:extLst>
        </xdr:cNvPr>
        <xdr:cNvSpPr txBox="1"/>
      </xdr:nvSpPr>
      <xdr:spPr>
        <a:xfrm>
          <a:off x="7594111" y="597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167435</xdr:rowOff>
    </xdr:from>
    <xdr:ext cx="534377" cy="259045"/>
    <xdr:sp macro="" textlink="">
      <xdr:nvSpPr>
        <xdr:cNvPr id="147" name="n_4mainValue【道路】&#10;一人当たり延長">
          <a:extLst>
            <a:ext uri="{FF2B5EF4-FFF2-40B4-BE49-F238E27FC236}">
              <a16:creationId xmlns:a16="http://schemas.microsoft.com/office/drawing/2014/main" id="{68CC4033-C322-4130-B198-8EA152953705}"/>
            </a:ext>
          </a:extLst>
        </xdr:cNvPr>
        <xdr:cNvSpPr txBox="1"/>
      </xdr:nvSpPr>
      <xdr:spPr>
        <a:xfrm>
          <a:off x="6705111" y="599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138DE1D9-2F29-42DA-881D-C1305B5CE1E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77780B24-8E5A-4798-8E54-772ACDF51F0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5A31262C-BD4A-4446-B43C-5CA3A5E2B66C}"/>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DE79B6BA-9C36-4844-8734-9B55394A7C6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7E8574DD-1FA9-4DD0-8BD6-65C8F2ECEA2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97A8AA8-1900-45A2-BD27-5274C3209CAA}"/>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40A51280-8C8F-4680-B03D-4AD200B0952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3835DBEA-BB2E-4BDB-8DFC-92F0324BA7E3}"/>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6D17336-07BA-40B4-B28D-314BD043E49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22F057A3-17E2-4AF3-8205-01BF6AB2DDA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7EA8ADF-ABCB-4EBA-A005-34C527954F4B}"/>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88D0FE49-5717-45E5-9406-F4E77CF547CF}"/>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32007638-5D13-4331-9F7A-03ED9811EC7D}"/>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B46CF32B-3961-4F6B-BF32-944BDD026F9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513E1542-795B-423F-BB46-7E0B962AB52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C7DC946D-4D5A-4955-804D-E6633F6A0D8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56DF19E2-B77F-4E8D-B1DB-A95D97B8D29D}"/>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C2170A1D-7227-4A5D-B1E8-07774E084DFC}"/>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6F6EFC90-A5B1-4AB9-8232-AC04FD9BF5F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C0D607EA-1162-4BD7-8582-E9517EF59704}"/>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9EBCFA26-45F2-45A1-8977-A22D489EC07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D106651D-A26B-4906-A1B1-49A7C7B5E78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426B2D22-C09E-42F2-A0C1-DD367144709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A866B27B-AB23-4FF1-A55A-D5CF54E99F2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ED21AC6C-A3D6-4FF4-9D01-D0559D62D89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128996</xdr:rowOff>
    </xdr:from>
    <xdr:to>
      <xdr:col>24</xdr:col>
      <xdr:colOff>62865</xdr:colOff>
      <xdr:row>64</xdr:row>
      <xdr:rowOff>130628</xdr:rowOff>
    </xdr:to>
    <xdr:cxnSp macro="">
      <xdr:nvCxnSpPr>
        <xdr:cNvPr id="173" name="直線コネクタ 172">
          <a:extLst>
            <a:ext uri="{FF2B5EF4-FFF2-40B4-BE49-F238E27FC236}">
              <a16:creationId xmlns:a16="http://schemas.microsoft.com/office/drawing/2014/main" id="{3783BD82-E105-4D23-BD3F-CC186FA52B21}"/>
            </a:ext>
          </a:extLst>
        </xdr:cNvPr>
        <xdr:cNvCxnSpPr/>
      </xdr:nvCxnSpPr>
      <xdr:spPr>
        <a:xfrm flipV="1">
          <a:off x="4634865" y="9558746"/>
          <a:ext cx="0" cy="1544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4" name="【橋りょう・トンネル】&#10;有形固定資産減価償却率最小値テキスト">
          <a:extLst>
            <a:ext uri="{FF2B5EF4-FFF2-40B4-BE49-F238E27FC236}">
              <a16:creationId xmlns:a16="http://schemas.microsoft.com/office/drawing/2014/main" id="{B8B17EA5-86BC-4473-86FE-F191026AEE29}"/>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5" name="直線コネクタ 174">
          <a:extLst>
            <a:ext uri="{FF2B5EF4-FFF2-40B4-BE49-F238E27FC236}">
              <a16:creationId xmlns:a16="http://schemas.microsoft.com/office/drawing/2014/main" id="{6B71F2C2-BD61-4A01-8519-33916A972EA8}"/>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75673</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D5155091-7D5D-4186-A9AB-B0491F470089}"/>
            </a:ext>
          </a:extLst>
        </xdr:cNvPr>
        <xdr:cNvSpPr txBox="1"/>
      </xdr:nvSpPr>
      <xdr:spPr>
        <a:xfrm>
          <a:off x="4673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128996</xdr:rowOff>
    </xdr:from>
    <xdr:to>
      <xdr:col>24</xdr:col>
      <xdr:colOff>152400</xdr:colOff>
      <xdr:row>55</xdr:row>
      <xdr:rowOff>128996</xdr:rowOff>
    </xdr:to>
    <xdr:cxnSp macro="">
      <xdr:nvCxnSpPr>
        <xdr:cNvPr id="177" name="直線コネクタ 176">
          <a:extLst>
            <a:ext uri="{FF2B5EF4-FFF2-40B4-BE49-F238E27FC236}">
              <a16:creationId xmlns:a16="http://schemas.microsoft.com/office/drawing/2014/main" id="{457F8C72-7728-4B07-9FB7-C98C9E9E5C72}"/>
            </a:ext>
          </a:extLst>
        </xdr:cNvPr>
        <xdr:cNvCxnSpPr/>
      </xdr:nvCxnSpPr>
      <xdr:spPr>
        <a:xfrm>
          <a:off x="4546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154594</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859BC225-1A46-48ED-9021-1B98CAF61DDA}"/>
            </a:ext>
          </a:extLst>
        </xdr:cNvPr>
        <xdr:cNvSpPr txBox="1"/>
      </xdr:nvSpPr>
      <xdr:spPr>
        <a:xfrm>
          <a:off x="4673600" y="1044159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4717</xdr:rowOff>
    </xdr:from>
    <xdr:to>
      <xdr:col>24</xdr:col>
      <xdr:colOff>114300</xdr:colOff>
      <xdr:row>61</xdr:row>
      <xdr:rowOff>106317</xdr:rowOff>
    </xdr:to>
    <xdr:sp macro="" textlink="">
      <xdr:nvSpPr>
        <xdr:cNvPr id="179" name="フローチャート: 判断 178">
          <a:extLst>
            <a:ext uri="{FF2B5EF4-FFF2-40B4-BE49-F238E27FC236}">
              <a16:creationId xmlns:a16="http://schemas.microsoft.com/office/drawing/2014/main" id="{B4B8117F-C142-4522-A5A7-2E95DCD5A128}"/>
            </a:ext>
          </a:extLst>
        </xdr:cNvPr>
        <xdr:cNvSpPr/>
      </xdr:nvSpPr>
      <xdr:spPr>
        <a:xfrm>
          <a:off x="4584700" y="10463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151674</xdr:rowOff>
    </xdr:from>
    <xdr:to>
      <xdr:col>20</xdr:col>
      <xdr:colOff>38100</xdr:colOff>
      <xdr:row>61</xdr:row>
      <xdr:rowOff>81824</xdr:rowOff>
    </xdr:to>
    <xdr:sp macro="" textlink="">
      <xdr:nvSpPr>
        <xdr:cNvPr id="180" name="フローチャート: 判断 179">
          <a:extLst>
            <a:ext uri="{FF2B5EF4-FFF2-40B4-BE49-F238E27FC236}">
              <a16:creationId xmlns:a16="http://schemas.microsoft.com/office/drawing/2014/main" id="{AA5FED01-F116-45F0-92E7-B28B39AF3C3B}"/>
            </a:ext>
          </a:extLst>
        </xdr:cNvPr>
        <xdr:cNvSpPr/>
      </xdr:nvSpPr>
      <xdr:spPr>
        <a:xfrm>
          <a:off x="3746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1" name="フローチャート: 判断 180">
          <a:extLst>
            <a:ext uri="{FF2B5EF4-FFF2-40B4-BE49-F238E27FC236}">
              <a16:creationId xmlns:a16="http://schemas.microsoft.com/office/drawing/2014/main" id="{9F002CA0-7C4F-4E3E-BB15-969D6F74C2D3}"/>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2" name="フローチャート: 判断 181">
          <a:extLst>
            <a:ext uri="{FF2B5EF4-FFF2-40B4-BE49-F238E27FC236}">
              <a16:creationId xmlns:a16="http://schemas.microsoft.com/office/drawing/2014/main" id="{7238EA63-CDE0-4F0C-A57D-09A1B7A0F972}"/>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3" name="フローチャート: 判断 182">
          <a:extLst>
            <a:ext uri="{FF2B5EF4-FFF2-40B4-BE49-F238E27FC236}">
              <a16:creationId xmlns:a16="http://schemas.microsoft.com/office/drawing/2014/main" id="{5D45F28B-EE2D-448F-A2DE-36CA340C529E}"/>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38E8E9B-C00D-4CB0-B438-0B9FD642271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017C31B-C196-4AFB-9BC8-7A5958566D4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DD55CA7-B2FF-4BDA-B888-09FACD5A79D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CC2DE58-F4A1-41C9-ADAB-52A65C81504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CEB07B5C-B101-4354-9560-0EA59AFC89D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150041</xdr:rowOff>
    </xdr:from>
    <xdr:to>
      <xdr:col>24</xdr:col>
      <xdr:colOff>114300</xdr:colOff>
      <xdr:row>60</xdr:row>
      <xdr:rowOff>80191</xdr:rowOff>
    </xdr:to>
    <xdr:sp macro="" textlink="">
      <xdr:nvSpPr>
        <xdr:cNvPr id="189" name="楕円 188">
          <a:extLst>
            <a:ext uri="{FF2B5EF4-FFF2-40B4-BE49-F238E27FC236}">
              <a16:creationId xmlns:a16="http://schemas.microsoft.com/office/drawing/2014/main" id="{2D8A5AD5-8471-4A97-9038-06240BA95424}"/>
            </a:ext>
          </a:extLst>
        </xdr:cNvPr>
        <xdr:cNvSpPr/>
      </xdr:nvSpPr>
      <xdr:spPr>
        <a:xfrm>
          <a:off x="4584700" y="1026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1468</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DB94ED0B-8F2E-4D5E-AC4B-8F51193492AF}"/>
            </a:ext>
          </a:extLst>
        </xdr:cNvPr>
        <xdr:cNvSpPr txBox="1"/>
      </xdr:nvSpPr>
      <xdr:spPr>
        <a:xfrm>
          <a:off x="4673600" y="10117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122283</xdr:rowOff>
    </xdr:from>
    <xdr:to>
      <xdr:col>20</xdr:col>
      <xdr:colOff>38100</xdr:colOff>
      <xdr:row>60</xdr:row>
      <xdr:rowOff>52433</xdr:rowOff>
    </xdr:to>
    <xdr:sp macro="" textlink="">
      <xdr:nvSpPr>
        <xdr:cNvPr id="191" name="楕円 190">
          <a:extLst>
            <a:ext uri="{FF2B5EF4-FFF2-40B4-BE49-F238E27FC236}">
              <a16:creationId xmlns:a16="http://schemas.microsoft.com/office/drawing/2014/main" id="{F22C4719-CBD7-44D3-A5F9-DDFBB54233BC}"/>
            </a:ext>
          </a:extLst>
        </xdr:cNvPr>
        <xdr:cNvSpPr/>
      </xdr:nvSpPr>
      <xdr:spPr>
        <a:xfrm>
          <a:off x="3746500" y="102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1633</xdr:rowOff>
    </xdr:from>
    <xdr:to>
      <xdr:col>24</xdr:col>
      <xdr:colOff>63500</xdr:colOff>
      <xdr:row>60</xdr:row>
      <xdr:rowOff>29391</xdr:rowOff>
    </xdr:to>
    <xdr:cxnSp macro="">
      <xdr:nvCxnSpPr>
        <xdr:cNvPr id="192" name="直線コネクタ 191">
          <a:extLst>
            <a:ext uri="{FF2B5EF4-FFF2-40B4-BE49-F238E27FC236}">
              <a16:creationId xmlns:a16="http://schemas.microsoft.com/office/drawing/2014/main" id="{3B9A0587-D351-4D18-B054-5990A4590AA1}"/>
            </a:ext>
          </a:extLst>
        </xdr:cNvPr>
        <xdr:cNvCxnSpPr/>
      </xdr:nvCxnSpPr>
      <xdr:spPr>
        <a:xfrm>
          <a:off x="3797300" y="10288633"/>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96157</xdr:rowOff>
    </xdr:from>
    <xdr:to>
      <xdr:col>15</xdr:col>
      <xdr:colOff>101600</xdr:colOff>
      <xdr:row>60</xdr:row>
      <xdr:rowOff>26307</xdr:rowOff>
    </xdr:to>
    <xdr:sp macro="" textlink="">
      <xdr:nvSpPr>
        <xdr:cNvPr id="193" name="楕円 192">
          <a:extLst>
            <a:ext uri="{FF2B5EF4-FFF2-40B4-BE49-F238E27FC236}">
              <a16:creationId xmlns:a16="http://schemas.microsoft.com/office/drawing/2014/main" id="{4E8F92F2-72EF-4781-A8CD-AB36946301F8}"/>
            </a:ext>
          </a:extLst>
        </xdr:cNvPr>
        <xdr:cNvSpPr/>
      </xdr:nvSpPr>
      <xdr:spPr>
        <a:xfrm>
          <a:off x="2857500" y="1021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146957</xdr:rowOff>
    </xdr:from>
    <xdr:to>
      <xdr:col>19</xdr:col>
      <xdr:colOff>177800</xdr:colOff>
      <xdr:row>60</xdr:row>
      <xdr:rowOff>1633</xdr:rowOff>
    </xdr:to>
    <xdr:cxnSp macro="">
      <xdr:nvCxnSpPr>
        <xdr:cNvPr id="194" name="直線コネクタ 193">
          <a:extLst>
            <a:ext uri="{FF2B5EF4-FFF2-40B4-BE49-F238E27FC236}">
              <a16:creationId xmlns:a16="http://schemas.microsoft.com/office/drawing/2014/main" id="{4B5C27DD-5832-42B6-8FD8-2D34966F0922}"/>
            </a:ext>
          </a:extLst>
        </xdr:cNvPr>
        <xdr:cNvCxnSpPr/>
      </xdr:nvCxnSpPr>
      <xdr:spPr>
        <a:xfrm>
          <a:off x="2908300" y="10262507"/>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68399</xdr:rowOff>
    </xdr:from>
    <xdr:to>
      <xdr:col>10</xdr:col>
      <xdr:colOff>165100</xdr:colOff>
      <xdr:row>59</xdr:row>
      <xdr:rowOff>169999</xdr:rowOff>
    </xdr:to>
    <xdr:sp macro="" textlink="">
      <xdr:nvSpPr>
        <xdr:cNvPr id="195" name="楕円 194">
          <a:extLst>
            <a:ext uri="{FF2B5EF4-FFF2-40B4-BE49-F238E27FC236}">
              <a16:creationId xmlns:a16="http://schemas.microsoft.com/office/drawing/2014/main" id="{C3A83697-C258-4FE0-81CD-C470CF64E2BB}"/>
            </a:ext>
          </a:extLst>
        </xdr:cNvPr>
        <xdr:cNvSpPr/>
      </xdr:nvSpPr>
      <xdr:spPr>
        <a:xfrm>
          <a:off x="1968500" y="101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119199</xdr:rowOff>
    </xdr:from>
    <xdr:to>
      <xdr:col>15</xdr:col>
      <xdr:colOff>50800</xdr:colOff>
      <xdr:row>59</xdr:row>
      <xdr:rowOff>146957</xdr:rowOff>
    </xdr:to>
    <xdr:cxnSp macro="">
      <xdr:nvCxnSpPr>
        <xdr:cNvPr id="196" name="直線コネクタ 195">
          <a:extLst>
            <a:ext uri="{FF2B5EF4-FFF2-40B4-BE49-F238E27FC236}">
              <a16:creationId xmlns:a16="http://schemas.microsoft.com/office/drawing/2014/main" id="{C624374C-2A77-4461-9435-F2F7A709D547}"/>
            </a:ext>
          </a:extLst>
        </xdr:cNvPr>
        <xdr:cNvCxnSpPr/>
      </xdr:nvCxnSpPr>
      <xdr:spPr>
        <a:xfrm>
          <a:off x="2019300" y="1023474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47172</xdr:rowOff>
    </xdr:from>
    <xdr:to>
      <xdr:col>6</xdr:col>
      <xdr:colOff>38100</xdr:colOff>
      <xdr:row>59</xdr:row>
      <xdr:rowOff>148772</xdr:rowOff>
    </xdr:to>
    <xdr:sp macro="" textlink="">
      <xdr:nvSpPr>
        <xdr:cNvPr id="197" name="楕円 196">
          <a:extLst>
            <a:ext uri="{FF2B5EF4-FFF2-40B4-BE49-F238E27FC236}">
              <a16:creationId xmlns:a16="http://schemas.microsoft.com/office/drawing/2014/main" id="{2E48CEDE-4A45-4A67-93BF-34615146B657}"/>
            </a:ext>
          </a:extLst>
        </xdr:cNvPr>
        <xdr:cNvSpPr/>
      </xdr:nvSpPr>
      <xdr:spPr>
        <a:xfrm>
          <a:off x="1079500" y="1016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97972</xdr:rowOff>
    </xdr:from>
    <xdr:to>
      <xdr:col>10</xdr:col>
      <xdr:colOff>114300</xdr:colOff>
      <xdr:row>59</xdr:row>
      <xdr:rowOff>119199</xdr:rowOff>
    </xdr:to>
    <xdr:cxnSp macro="">
      <xdr:nvCxnSpPr>
        <xdr:cNvPr id="198" name="直線コネクタ 197">
          <a:extLst>
            <a:ext uri="{FF2B5EF4-FFF2-40B4-BE49-F238E27FC236}">
              <a16:creationId xmlns:a16="http://schemas.microsoft.com/office/drawing/2014/main" id="{DF146D03-F223-4B3F-8C1B-432D23066C51}"/>
            </a:ext>
          </a:extLst>
        </xdr:cNvPr>
        <xdr:cNvCxnSpPr/>
      </xdr:nvCxnSpPr>
      <xdr:spPr>
        <a:xfrm>
          <a:off x="1130300" y="10213522"/>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72951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26601FE8-7AB3-4E02-A01C-57CD77866DA4}"/>
            </a:ext>
          </a:extLst>
        </xdr:cNvPr>
        <xdr:cNvSpPr txBox="1"/>
      </xdr:nvSpPr>
      <xdr:spPr>
        <a:xfrm>
          <a:off x="35820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10B74ADE-7572-4750-8B4E-7338034D4CD9}"/>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AEA4EC92-B370-4964-B5E1-F2515485F5C4}"/>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4DBA5FF5-554E-429A-BD45-249F4D9BEDB0}"/>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68960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057FDAF7-52DD-4E22-A9F2-A090FCB907BF}"/>
            </a:ext>
          </a:extLst>
        </xdr:cNvPr>
        <xdr:cNvSpPr txBox="1"/>
      </xdr:nvSpPr>
      <xdr:spPr>
        <a:xfrm>
          <a:off x="3582044" y="100130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42834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C043B45B-63A3-4E9B-8AE5-BB6661785A2A}"/>
            </a:ext>
          </a:extLst>
        </xdr:cNvPr>
        <xdr:cNvSpPr txBox="1"/>
      </xdr:nvSpPr>
      <xdr:spPr>
        <a:xfrm>
          <a:off x="2705744" y="99869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15076</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DCB53BD3-0680-436D-90F3-623EA9863F8C}"/>
            </a:ext>
          </a:extLst>
        </xdr:cNvPr>
        <xdr:cNvSpPr txBox="1"/>
      </xdr:nvSpPr>
      <xdr:spPr>
        <a:xfrm>
          <a:off x="1816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165299</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999F7B8E-E63C-45CA-8B89-BAD648237E5F}"/>
            </a:ext>
          </a:extLst>
        </xdr:cNvPr>
        <xdr:cNvSpPr txBox="1"/>
      </xdr:nvSpPr>
      <xdr:spPr>
        <a:xfrm>
          <a:off x="927744" y="993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DB67A776-F99E-430F-86FC-F1FDB4B188B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86257F1-235F-4571-8622-F2045806202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6D4222B6-A846-49C7-AE43-C2EAFFB8F05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5000E0F8-A815-4048-8A0A-49A4255997C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0EEA5BD-F1B7-4B95-8441-6DFE0FD06E5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E549F0A-8331-4068-B8ED-6F82D33ADC3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BE348BF6-42C7-47E0-936D-6CCF8E4EC4E5}"/>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301F684B-D789-4699-A20E-41D1455E182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96B61A29-EBB7-43D2-A707-7B6561958F05}"/>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9CC863C9-D443-4743-9E6B-05754D3C8FF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38A3D82D-06DE-4D6C-94D0-0D3B5AB81609}"/>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0B353479-9D37-440C-A1FF-9DE53E032AE4}"/>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3F1CEB8F-DB4D-481B-8246-158EED3F03C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B905E85E-A117-4566-9DBD-309002F00D68}"/>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BBDBDEB2-8F96-4DFA-AFE1-E5EF92B5AF06}"/>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A0F77EF5-BCED-4E1A-9912-D0EF002DFE68}"/>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122C6B03-7B31-42D8-85A1-25887E2F1745}"/>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0055A099-68DC-4F14-9690-D623E3856634}"/>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9E1E1728-BA10-4B70-A4E9-B2DC7259AB06}"/>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D73DD0BA-8852-4B4B-9747-E6A9E4C3B3BC}"/>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7ACE1D99-5D9D-42F3-AC13-E657B4831ED0}"/>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63391A53-2DD0-4E6D-88D1-0E672CCB8EA6}"/>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167B2F37-A628-41B9-BEA5-11FC85C6F85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6166E08B-4C9F-4A32-AB34-66BD044590DE}"/>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E0409F2D-4354-4735-84CA-3DF4FDA0867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83182</xdr:rowOff>
    </xdr:from>
    <xdr:to>
      <xdr:col>54</xdr:col>
      <xdr:colOff>189865</xdr:colOff>
      <xdr:row>64</xdr:row>
      <xdr:rowOff>122574</xdr:rowOff>
    </xdr:to>
    <xdr:cxnSp macro="">
      <xdr:nvCxnSpPr>
        <xdr:cNvPr id="232" name="直線コネクタ 231">
          <a:extLst>
            <a:ext uri="{FF2B5EF4-FFF2-40B4-BE49-F238E27FC236}">
              <a16:creationId xmlns:a16="http://schemas.microsoft.com/office/drawing/2014/main" id="{5276A335-B105-4398-9A36-AFD7D77CE46A}"/>
            </a:ext>
          </a:extLst>
        </xdr:cNvPr>
        <xdr:cNvCxnSpPr/>
      </xdr:nvCxnSpPr>
      <xdr:spPr>
        <a:xfrm flipV="1">
          <a:off x="10476865" y="9512932"/>
          <a:ext cx="0" cy="158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126401</xdr:rowOff>
    </xdr:from>
    <xdr:ext cx="469744" cy="259045"/>
    <xdr:sp macro="" textlink="">
      <xdr:nvSpPr>
        <xdr:cNvPr id="233" name="【橋りょう・トンネル】&#10;一人当たり有形固定資産（償却資産）額最小値テキスト">
          <a:extLst>
            <a:ext uri="{FF2B5EF4-FFF2-40B4-BE49-F238E27FC236}">
              <a16:creationId xmlns:a16="http://schemas.microsoft.com/office/drawing/2014/main" id="{8002DB4B-ABE7-47B2-AF1D-528F388C05B1}"/>
            </a:ext>
          </a:extLst>
        </xdr:cNvPr>
        <xdr:cNvSpPr txBox="1"/>
      </xdr:nvSpPr>
      <xdr:spPr>
        <a:xfrm>
          <a:off x="10515600" y="11099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122574</xdr:rowOff>
    </xdr:from>
    <xdr:to>
      <xdr:col>55</xdr:col>
      <xdr:colOff>88900</xdr:colOff>
      <xdr:row>64</xdr:row>
      <xdr:rowOff>122574</xdr:rowOff>
    </xdr:to>
    <xdr:cxnSp macro="">
      <xdr:nvCxnSpPr>
        <xdr:cNvPr id="234" name="直線コネクタ 233">
          <a:extLst>
            <a:ext uri="{FF2B5EF4-FFF2-40B4-BE49-F238E27FC236}">
              <a16:creationId xmlns:a16="http://schemas.microsoft.com/office/drawing/2014/main" id="{6643E1A1-7139-4AE2-9062-4E55AFCE271D}"/>
            </a:ext>
          </a:extLst>
        </xdr:cNvPr>
        <xdr:cNvCxnSpPr/>
      </xdr:nvCxnSpPr>
      <xdr:spPr>
        <a:xfrm>
          <a:off x="10388600" y="11095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29859</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68645E1C-DE6D-4C16-B869-083594FA8C5D}"/>
            </a:ext>
          </a:extLst>
        </xdr:cNvPr>
        <xdr:cNvSpPr txBox="1"/>
      </xdr:nvSpPr>
      <xdr:spPr>
        <a:xfrm>
          <a:off x="10515600" y="928815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83182</xdr:rowOff>
    </xdr:from>
    <xdr:to>
      <xdr:col>55</xdr:col>
      <xdr:colOff>88900</xdr:colOff>
      <xdr:row>55</xdr:row>
      <xdr:rowOff>83182</xdr:rowOff>
    </xdr:to>
    <xdr:cxnSp macro="">
      <xdr:nvCxnSpPr>
        <xdr:cNvPr id="236" name="直線コネクタ 235">
          <a:extLst>
            <a:ext uri="{FF2B5EF4-FFF2-40B4-BE49-F238E27FC236}">
              <a16:creationId xmlns:a16="http://schemas.microsoft.com/office/drawing/2014/main" id="{D39DF871-1EB1-472B-960D-1709E6FE26F7}"/>
            </a:ext>
          </a:extLst>
        </xdr:cNvPr>
        <xdr:cNvCxnSpPr/>
      </xdr:nvCxnSpPr>
      <xdr:spPr>
        <a:xfrm>
          <a:off x="10388600" y="951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9178</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2800A350-1E92-46B4-8D4C-7E8A59C486DA}"/>
            </a:ext>
          </a:extLst>
        </xdr:cNvPr>
        <xdr:cNvSpPr txBox="1"/>
      </xdr:nvSpPr>
      <xdr:spPr>
        <a:xfrm>
          <a:off x="10515600" y="104676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157751</xdr:rowOff>
    </xdr:from>
    <xdr:to>
      <xdr:col>55</xdr:col>
      <xdr:colOff>50800</xdr:colOff>
      <xdr:row>62</xdr:row>
      <xdr:rowOff>87901</xdr:rowOff>
    </xdr:to>
    <xdr:sp macro="" textlink="">
      <xdr:nvSpPr>
        <xdr:cNvPr id="238" name="フローチャート: 判断 237">
          <a:extLst>
            <a:ext uri="{FF2B5EF4-FFF2-40B4-BE49-F238E27FC236}">
              <a16:creationId xmlns:a16="http://schemas.microsoft.com/office/drawing/2014/main" id="{E324F762-22B4-4B02-9A0F-9E741C8DC4C7}"/>
            </a:ext>
          </a:extLst>
        </xdr:cNvPr>
        <xdr:cNvSpPr/>
      </xdr:nvSpPr>
      <xdr:spPr>
        <a:xfrm>
          <a:off x="10426700" y="10616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153905</xdr:rowOff>
    </xdr:from>
    <xdr:to>
      <xdr:col>50</xdr:col>
      <xdr:colOff>165100</xdr:colOff>
      <xdr:row>62</xdr:row>
      <xdr:rowOff>84055</xdr:rowOff>
    </xdr:to>
    <xdr:sp macro="" textlink="">
      <xdr:nvSpPr>
        <xdr:cNvPr id="239" name="フローチャート: 判断 238">
          <a:extLst>
            <a:ext uri="{FF2B5EF4-FFF2-40B4-BE49-F238E27FC236}">
              <a16:creationId xmlns:a16="http://schemas.microsoft.com/office/drawing/2014/main" id="{D9634C18-B1DE-4DB3-8D44-5126CD5FD0FD}"/>
            </a:ext>
          </a:extLst>
        </xdr:cNvPr>
        <xdr:cNvSpPr/>
      </xdr:nvSpPr>
      <xdr:spPr>
        <a:xfrm>
          <a:off x="9588500" y="1061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156428</xdr:rowOff>
    </xdr:from>
    <xdr:to>
      <xdr:col>46</xdr:col>
      <xdr:colOff>38100</xdr:colOff>
      <xdr:row>62</xdr:row>
      <xdr:rowOff>86578</xdr:rowOff>
    </xdr:to>
    <xdr:sp macro="" textlink="">
      <xdr:nvSpPr>
        <xdr:cNvPr id="240" name="フローチャート: 判断 239">
          <a:extLst>
            <a:ext uri="{FF2B5EF4-FFF2-40B4-BE49-F238E27FC236}">
              <a16:creationId xmlns:a16="http://schemas.microsoft.com/office/drawing/2014/main" id="{231A5CDC-A807-44E3-8EAA-C6348BD054E5}"/>
            </a:ext>
          </a:extLst>
        </xdr:cNvPr>
        <xdr:cNvSpPr/>
      </xdr:nvSpPr>
      <xdr:spPr>
        <a:xfrm>
          <a:off x="8699500" y="1061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7365</xdr:rowOff>
    </xdr:from>
    <xdr:to>
      <xdr:col>41</xdr:col>
      <xdr:colOff>101600</xdr:colOff>
      <xdr:row>62</xdr:row>
      <xdr:rowOff>108965</xdr:rowOff>
    </xdr:to>
    <xdr:sp macro="" textlink="">
      <xdr:nvSpPr>
        <xdr:cNvPr id="241" name="フローチャート: 判断 240">
          <a:extLst>
            <a:ext uri="{FF2B5EF4-FFF2-40B4-BE49-F238E27FC236}">
              <a16:creationId xmlns:a16="http://schemas.microsoft.com/office/drawing/2014/main" id="{C794BBD8-07A7-474D-8F7A-F5E685F9C6FF}"/>
            </a:ext>
          </a:extLst>
        </xdr:cNvPr>
        <xdr:cNvSpPr/>
      </xdr:nvSpPr>
      <xdr:spPr>
        <a:xfrm>
          <a:off x="7810500" y="1063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10806</xdr:rowOff>
    </xdr:from>
    <xdr:to>
      <xdr:col>36</xdr:col>
      <xdr:colOff>165100</xdr:colOff>
      <xdr:row>62</xdr:row>
      <xdr:rowOff>112406</xdr:rowOff>
    </xdr:to>
    <xdr:sp macro="" textlink="">
      <xdr:nvSpPr>
        <xdr:cNvPr id="242" name="フローチャート: 判断 241">
          <a:extLst>
            <a:ext uri="{FF2B5EF4-FFF2-40B4-BE49-F238E27FC236}">
              <a16:creationId xmlns:a16="http://schemas.microsoft.com/office/drawing/2014/main" id="{79F33BBE-1726-4BFA-99DB-09EB49B8C83B}"/>
            </a:ext>
          </a:extLst>
        </xdr:cNvPr>
        <xdr:cNvSpPr/>
      </xdr:nvSpPr>
      <xdr:spPr>
        <a:xfrm>
          <a:off x="6921500" y="10640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29D4B75-335B-4A38-8F64-D8B43C41DB8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357AE7D8-4B75-4200-8942-D2F4FABA6E3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C4125E5-24B8-41B6-BDCB-C8E710F25D1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1ABE5FA-CD5A-480C-A4D3-4C5789F48C6D}"/>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990D5A16-3DD1-4BF9-B1A8-A5FE086F5C9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96817</xdr:rowOff>
    </xdr:from>
    <xdr:to>
      <xdr:col>55</xdr:col>
      <xdr:colOff>50800</xdr:colOff>
      <xdr:row>63</xdr:row>
      <xdr:rowOff>26967</xdr:rowOff>
    </xdr:to>
    <xdr:sp macro="" textlink="">
      <xdr:nvSpPr>
        <xdr:cNvPr id="248" name="楕円 247">
          <a:extLst>
            <a:ext uri="{FF2B5EF4-FFF2-40B4-BE49-F238E27FC236}">
              <a16:creationId xmlns:a16="http://schemas.microsoft.com/office/drawing/2014/main" id="{E1A1DAFA-5708-402D-86CB-8FFA5DB54028}"/>
            </a:ext>
          </a:extLst>
        </xdr:cNvPr>
        <xdr:cNvSpPr/>
      </xdr:nvSpPr>
      <xdr:spPr>
        <a:xfrm>
          <a:off x="10426700" y="1072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75244</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62BB5D8A-8EA2-4417-85EB-F693884EFF7F}"/>
            </a:ext>
          </a:extLst>
        </xdr:cNvPr>
        <xdr:cNvSpPr txBox="1"/>
      </xdr:nvSpPr>
      <xdr:spPr>
        <a:xfrm>
          <a:off x="10515600" y="10705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299,394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102141</xdr:rowOff>
    </xdr:from>
    <xdr:to>
      <xdr:col>50</xdr:col>
      <xdr:colOff>165100</xdr:colOff>
      <xdr:row>63</xdr:row>
      <xdr:rowOff>32291</xdr:rowOff>
    </xdr:to>
    <xdr:sp macro="" textlink="">
      <xdr:nvSpPr>
        <xdr:cNvPr id="250" name="楕円 249">
          <a:extLst>
            <a:ext uri="{FF2B5EF4-FFF2-40B4-BE49-F238E27FC236}">
              <a16:creationId xmlns:a16="http://schemas.microsoft.com/office/drawing/2014/main" id="{006C2096-3B3C-4930-85F8-7FDF60925262}"/>
            </a:ext>
          </a:extLst>
        </xdr:cNvPr>
        <xdr:cNvSpPr/>
      </xdr:nvSpPr>
      <xdr:spPr>
        <a:xfrm>
          <a:off x="9588500" y="1073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147617</xdr:rowOff>
    </xdr:from>
    <xdr:to>
      <xdr:col>55</xdr:col>
      <xdr:colOff>0</xdr:colOff>
      <xdr:row>62</xdr:row>
      <xdr:rowOff>152941</xdr:rowOff>
    </xdr:to>
    <xdr:cxnSp macro="">
      <xdr:nvCxnSpPr>
        <xdr:cNvPr id="251" name="直線コネクタ 250">
          <a:extLst>
            <a:ext uri="{FF2B5EF4-FFF2-40B4-BE49-F238E27FC236}">
              <a16:creationId xmlns:a16="http://schemas.microsoft.com/office/drawing/2014/main" id="{ADEFDAEC-B2B8-43E0-AC8C-1490FC7F11B2}"/>
            </a:ext>
          </a:extLst>
        </xdr:cNvPr>
        <xdr:cNvCxnSpPr/>
      </xdr:nvCxnSpPr>
      <xdr:spPr>
        <a:xfrm flipV="1">
          <a:off x="9639300" y="10777517"/>
          <a:ext cx="838200" cy="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111282</xdr:rowOff>
    </xdr:from>
    <xdr:to>
      <xdr:col>46</xdr:col>
      <xdr:colOff>38100</xdr:colOff>
      <xdr:row>63</xdr:row>
      <xdr:rowOff>41432</xdr:rowOff>
    </xdr:to>
    <xdr:sp macro="" textlink="">
      <xdr:nvSpPr>
        <xdr:cNvPr id="252" name="楕円 251">
          <a:extLst>
            <a:ext uri="{FF2B5EF4-FFF2-40B4-BE49-F238E27FC236}">
              <a16:creationId xmlns:a16="http://schemas.microsoft.com/office/drawing/2014/main" id="{524358D8-BCF2-46C7-BF74-AF4E28A0A9EF}"/>
            </a:ext>
          </a:extLst>
        </xdr:cNvPr>
        <xdr:cNvSpPr/>
      </xdr:nvSpPr>
      <xdr:spPr>
        <a:xfrm>
          <a:off x="8699500" y="10741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152941</xdr:rowOff>
    </xdr:from>
    <xdr:to>
      <xdr:col>50</xdr:col>
      <xdr:colOff>114300</xdr:colOff>
      <xdr:row>62</xdr:row>
      <xdr:rowOff>162082</xdr:rowOff>
    </xdr:to>
    <xdr:cxnSp macro="">
      <xdr:nvCxnSpPr>
        <xdr:cNvPr id="253" name="直線コネクタ 252">
          <a:extLst>
            <a:ext uri="{FF2B5EF4-FFF2-40B4-BE49-F238E27FC236}">
              <a16:creationId xmlns:a16="http://schemas.microsoft.com/office/drawing/2014/main" id="{EF7EF46C-4C58-46F7-9F5E-4BF5931814F7}"/>
            </a:ext>
          </a:extLst>
        </xdr:cNvPr>
        <xdr:cNvCxnSpPr/>
      </xdr:nvCxnSpPr>
      <xdr:spPr>
        <a:xfrm flipV="1">
          <a:off x="8750300" y="10782841"/>
          <a:ext cx="889000" cy="9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117988</xdr:rowOff>
    </xdr:from>
    <xdr:to>
      <xdr:col>41</xdr:col>
      <xdr:colOff>101600</xdr:colOff>
      <xdr:row>63</xdr:row>
      <xdr:rowOff>48138</xdr:rowOff>
    </xdr:to>
    <xdr:sp macro="" textlink="">
      <xdr:nvSpPr>
        <xdr:cNvPr id="254" name="楕円 253">
          <a:extLst>
            <a:ext uri="{FF2B5EF4-FFF2-40B4-BE49-F238E27FC236}">
              <a16:creationId xmlns:a16="http://schemas.microsoft.com/office/drawing/2014/main" id="{29287B3A-DC26-45E8-990A-980C966D6185}"/>
            </a:ext>
          </a:extLst>
        </xdr:cNvPr>
        <xdr:cNvSpPr/>
      </xdr:nvSpPr>
      <xdr:spPr>
        <a:xfrm>
          <a:off x="7810500" y="1074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162082</xdr:rowOff>
    </xdr:from>
    <xdr:to>
      <xdr:col>45</xdr:col>
      <xdr:colOff>177800</xdr:colOff>
      <xdr:row>62</xdr:row>
      <xdr:rowOff>168788</xdr:rowOff>
    </xdr:to>
    <xdr:cxnSp macro="">
      <xdr:nvCxnSpPr>
        <xdr:cNvPr id="255" name="直線コネクタ 254">
          <a:extLst>
            <a:ext uri="{FF2B5EF4-FFF2-40B4-BE49-F238E27FC236}">
              <a16:creationId xmlns:a16="http://schemas.microsoft.com/office/drawing/2014/main" id="{1553CCB9-C30F-4ABF-AF1B-68D54B54EFA1}"/>
            </a:ext>
          </a:extLst>
        </xdr:cNvPr>
        <xdr:cNvCxnSpPr/>
      </xdr:nvCxnSpPr>
      <xdr:spPr>
        <a:xfrm flipV="1">
          <a:off x="7861300" y="10791982"/>
          <a:ext cx="889000" cy="6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125643</xdr:rowOff>
    </xdr:from>
    <xdr:to>
      <xdr:col>36</xdr:col>
      <xdr:colOff>165100</xdr:colOff>
      <xdr:row>63</xdr:row>
      <xdr:rowOff>55793</xdr:rowOff>
    </xdr:to>
    <xdr:sp macro="" textlink="">
      <xdr:nvSpPr>
        <xdr:cNvPr id="256" name="楕円 255">
          <a:extLst>
            <a:ext uri="{FF2B5EF4-FFF2-40B4-BE49-F238E27FC236}">
              <a16:creationId xmlns:a16="http://schemas.microsoft.com/office/drawing/2014/main" id="{D4153508-C83C-4AF5-87C2-2866ADDEE67A}"/>
            </a:ext>
          </a:extLst>
        </xdr:cNvPr>
        <xdr:cNvSpPr/>
      </xdr:nvSpPr>
      <xdr:spPr>
        <a:xfrm>
          <a:off x="6921500" y="10755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168788</xdr:rowOff>
    </xdr:from>
    <xdr:to>
      <xdr:col>41</xdr:col>
      <xdr:colOff>50800</xdr:colOff>
      <xdr:row>63</xdr:row>
      <xdr:rowOff>4993</xdr:rowOff>
    </xdr:to>
    <xdr:cxnSp macro="">
      <xdr:nvCxnSpPr>
        <xdr:cNvPr id="257" name="直線コネクタ 256">
          <a:extLst>
            <a:ext uri="{FF2B5EF4-FFF2-40B4-BE49-F238E27FC236}">
              <a16:creationId xmlns:a16="http://schemas.microsoft.com/office/drawing/2014/main" id="{628D246E-0CF3-4EDB-B77C-C316A461D37D}"/>
            </a:ext>
          </a:extLst>
        </xdr:cNvPr>
        <xdr:cNvCxnSpPr/>
      </xdr:nvCxnSpPr>
      <xdr:spPr>
        <a:xfrm flipV="1">
          <a:off x="6972300" y="10798688"/>
          <a:ext cx="889000" cy="7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100582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DAAD997A-8D07-45BA-8739-2F3D2029E250}"/>
            </a:ext>
          </a:extLst>
        </xdr:cNvPr>
        <xdr:cNvSpPr txBox="1"/>
      </xdr:nvSpPr>
      <xdr:spPr>
        <a:xfrm>
          <a:off x="9327095" y="103875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103105</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6B562FAD-63C7-4CE1-B32C-24320C60F3E7}"/>
            </a:ext>
          </a:extLst>
        </xdr:cNvPr>
        <xdr:cNvSpPr txBox="1"/>
      </xdr:nvSpPr>
      <xdr:spPr>
        <a:xfrm>
          <a:off x="8450795" y="10390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125492</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D22F8982-9DE0-48EC-AFFB-A2A07D3AD51D}"/>
            </a:ext>
          </a:extLst>
        </xdr:cNvPr>
        <xdr:cNvSpPr txBox="1"/>
      </xdr:nvSpPr>
      <xdr:spPr>
        <a:xfrm>
          <a:off x="7561795" y="104124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128933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FCBCFDE0-F6F1-45AC-890D-FBD2CBBD0892}"/>
            </a:ext>
          </a:extLst>
        </xdr:cNvPr>
        <xdr:cNvSpPr txBox="1"/>
      </xdr:nvSpPr>
      <xdr:spPr>
        <a:xfrm>
          <a:off x="6672795" y="10415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23418</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17845B37-A049-42A7-B769-8648514083B6}"/>
            </a:ext>
          </a:extLst>
        </xdr:cNvPr>
        <xdr:cNvSpPr txBox="1"/>
      </xdr:nvSpPr>
      <xdr:spPr>
        <a:xfrm>
          <a:off x="9327095" y="108247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32559</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A0A53096-7690-47F8-8687-2F0E938537D4}"/>
            </a:ext>
          </a:extLst>
        </xdr:cNvPr>
        <xdr:cNvSpPr txBox="1"/>
      </xdr:nvSpPr>
      <xdr:spPr>
        <a:xfrm>
          <a:off x="8450795" y="108339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39265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AE2A0603-BB10-42A3-8F63-A0E88FCA9E65}"/>
            </a:ext>
          </a:extLst>
        </xdr:cNvPr>
        <xdr:cNvSpPr txBox="1"/>
      </xdr:nvSpPr>
      <xdr:spPr>
        <a:xfrm>
          <a:off x="7561795" y="108406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46920</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A048AC2E-5533-45D3-9ADC-315290377860}"/>
            </a:ext>
          </a:extLst>
        </xdr:cNvPr>
        <xdr:cNvSpPr txBox="1"/>
      </xdr:nvSpPr>
      <xdr:spPr>
        <a:xfrm>
          <a:off x="6672795" y="10848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4CF5E2CF-7D6F-4CC2-B877-9DA0131C404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2A8E9825-6EE4-4CD4-8C56-C7298E210C2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0E64B99-5764-491C-A4FB-4B1EDEA309A6}"/>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B8CFDE2D-729D-42A4-86C0-D0C86FD212D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7F8B8138-5739-4694-B3C8-63E5C0595A69}"/>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43BBDE93-B8C9-4E09-9253-A2703FD333B6}"/>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6A4C8DD9-D3D6-435B-9C41-0C17EDD4D33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6B8A540-BBC8-4798-846D-FB329A475B4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C7884C3B-3D4B-470C-A238-CD200F22604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3A039345-651F-4FC6-9B4B-95C0FA66888C}"/>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4A543689-27DF-474A-93D3-AE59D3B753A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FDE335F5-7BB0-42A7-BD25-3C0DFEC2D64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936DDE5B-3F97-4AF7-A466-E1AC34BB8FC9}"/>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F3D2F92-629E-46A0-968F-E11AB2D6DC42}"/>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4D627373-A5A4-4EDD-9A5C-272B4918F2B7}"/>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D082143B-0B0B-4387-A3A7-BF909052327D}"/>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512D6249-AC27-41F2-9D97-3D797BC0867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B98B52FD-8A4E-48BC-ADFC-E43D1CCD2F0F}"/>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CD39F93B-75D8-4ADE-BA7D-04B88E76484A}"/>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159E451D-1C4F-4321-A8BB-D371AD56620A}"/>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674BADE3-C679-42AB-865C-9A53694D670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A206A809-DCE4-44F4-94D4-8077D196A84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C96D9E5-F274-4304-9CC9-F716A2AC4666}"/>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956A21CA-6083-4EE8-8E02-000ADFE9800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106680</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3B2FA9BF-D664-424A-8F64-B2EB85253088}"/>
            </a:ext>
          </a:extLst>
        </xdr:cNvPr>
        <xdr:cNvCxnSpPr/>
      </xdr:nvCxnSpPr>
      <xdr:spPr>
        <a:xfrm flipV="1">
          <a:off x="4634865" y="1347978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644652E7-9F55-4969-9447-E5BA44CCDF98}"/>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8C8E4840-8ACB-4572-A431-0B486FB94C56}"/>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53357</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7EFFA35A-11FB-45AE-AF00-68931D737BFD}"/>
            </a:ext>
          </a:extLst>
        </xdr:cNvPr>
        <xdr:cNvSpPr txBox="1"/>
      </xdr:nvSpPr>
      <xdr:spPr>
        <a:xfrm>
          <a:off x="4673600" y="1325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106680</xdr:rowOff>
    </xdr:from>
    <xdr:to>
      <xdr:col>24</xdr:col>
      <xdr:colOff>152400</xdr:colOff>
      <xdr:row>78</xdr:row>
      <xdr:rowOff>106680</xdr:rowOff>
    </xdr:to>
    <xdr:cxnSp macro="">
      <xdr:nvCxnSpPr>
        <xdr:cNvPr id="294" name="直線コネクタ 293">
          <a:extLst>
            <a:ext uri="{FF2B5EF4-FFF2-40B4-BE49-F238E27FC236}">
              <a16:creationId xmlns:a16="http://schemas.microsoft.com/office/drawing/2014/main" id="{76FB2CAF-EC08-4B13-8A36-230C8F346195}"/>
            </a:ext>
          </a:extLst>
        </xdr:cNvPr>
        <xdr:cNvCxnSpPr/>
      </xdr:nvCxnSpPr>
      <xdr:spPr>
        <a:xfrm>
          <a:off x="4546600" y="1347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88282</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CF897E49-48BF-4A26-BF0A-9D3325C50213}"/>
            </a:ext>
          </a:extLst>
        </xdr:cNvPr>
        <xdr:cNvSpPr txBox="1"/>
      </xdr:nvSpPr>
      <xdr:spPr>
        <a:xfrm>
          <a:off x="4673600" y="141471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65405</xdr:rowOff>
    </xdr:from>
    <xdr:to>
      <xdr:col>24</xdr:col>
      <xdr:colOff>114300</xdr:colOff>
      <xdr:row>83</xdr:row>
      <xdr:rowOff>167005</xdr:rowOff>
    </xdr:to>
    <xdr:sp macro="" textlink="">
      <xdr:nvSpPr>
        <xdr:cNvPr id="296" name="フローチャート: 判断 295">
          <a:extLst>
            <a:ext uri="{FF2B5EF4-FFF2-40B4-BE49-F238E27FC236}">
              <a16:creationId xmlns:a16="http://schemas.microsoft.com/office/drawing/2014/main" id="{9746AA11-3197-4B9C-B638-9CF24A8EE569}"/>
            </a:ext>
          </a:extLst>
        </xdr:cNvPr>
        <xdr:cNvSpPr/>
      </xdr:nvSpPr>
      <xdr:spPr>
        <a:xfrm>
          <a:off x="4584700" y="14295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57786</xdr:rowOff>
    </xdr:from>
    <xdr:to>
      <xdr:col>20</xdr:col>
      <xdr:colOff>38100</xdr:colOff>
      <xdr:row>83</xdr:row>
      <xdr:rowOff>159386</xdr:rowOff>
    </xdr:to>
    <xdr:sp macro="" textlink="">
      <xdr:nvSpPr>
        <xdr:cNvPr id="297" name="フローチャート: 判断 296">
          <a:extLst>
            <a:ext uri="{FF2B5EF4-FFF2-40B4-BE49-F238E27FC236}">
              <a16:creationId xmlns:a16="http://schemas.microsoft.com/office/drawing/2014/main" id="{445C1FDF-600A-41F5-938B-A5708236B363}"/>
            </a:ext>
          </a:extLst>
        </xdr:cNvPr>
        <xdr:cNvSpPr/>
      </xdr:nvSpPr>
      <xdr:spPr>
        <a:xfrm>
          <a:off x="3746500" y="14288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23495</xdr:rowOff>
    </xdr:from>
    <xdr:to>
      <xdr:col>15</xdr:col>
      <xdr:colOff>101600</xdr:colOff>
      <xdr:row>82</xdr:row>
      <xdr:rowOff>125095</xdr:rowOff>
    </xdr:to>
    <xdr:sp macro="" textlink="">
      <xdr:nvSpPr>
        <xdr:cNvPr id="298" name="フローチャート: 判断 297">
          <a:extLst>
            <a:ext uri="{FF2B5EF4-FFF2-40B4-BE49-F238E27FC236}">
              <a16:creationId xmlns:a16="http://schemas.microsoft.com/office/drawing/2014/main" id="{21A9AEF7-0C94-4A9A-A934-901BD6023BAB}"/>
            </a:ext>
          </a:extLst>
        </xdr:cNvPr>
        <xdr:cNvSpPr/>
      </xdr:nvSpPr>
      <xdr:spPr>
        <a:xfrm>
          <a:off x="28575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164464</xdr:rowOff>
    </xdr:from>
    <xdr:to>
      <xdr:col>10</xdr:col>
      <xdr:colOff>165100</xdr:colOff>
      <xdr:row>82</xdr:row>
      <xdr:rowOff>94614</xdr:rowOff>
    </xdr:to>
    <xdr:sp macro="" textlink="">
      <xdr:nvSpPr>
        <xdr:cNvPr id="299" name="フローチャート: 判断 298">
          <a:extLst>
            <a:ext uri="{FF2B5EF4-FFF2-40B4-BE49-F238E27FC236}">
              <a16:creationId xmlns:a16="http://schemas.microsoft.com/office/drawing/2014/main" id="{2C633DAA-B889-431F-AF1F-D49CE184B473}"/>
            </a:ext>
          </a:extLst>
        </xdr:cNvPr>
        <xdr:cNvSpPr/>
      </xdr:nvSpPr>
      <xdr:spPr>
        <a:xfrm>
          <a:off x="1968500" y="14051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636</xdr:rowOff>
    </xdr:from>
    <xdr:to>
      <xdr:col>6</xdr:col>
      <xdr:colOff>38100</xdr:colOff>
      <xdr:row>82</xdr:row>
      <xdr:rowOff>102236</xdr:rowOff>
    </xdr:to>
    <xdr:sp macro="" textlink="">
      <xdr:nvSpPr>
        <xdr:cNvPr id="300" name="フローチャート: 判断 299">
          <a:extLst>
            <a:ext uri="{FF2B5EF4-FFF2-40B4-BE49-F238E27FC236}">
              <a16:creationId xmlns:a16="http://schemas.microsoft.com/office/drawing/2014/main" id="{08BE5CAB-D647-427E-B315-7E1C7BAAD9DF}"/>
            </a:ext>
          </a:extLst>
        </xdr:cNvPr>
        <xdr:cNvSpPr/>
      </xdr:nvSpPr>
      <xdr:spPr>
        <a:xfrm>
          <a:off x="107950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B62CE0B-E642-44E1-A510-1D89BC0811CD}"/>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A25E49A-3AC7-4DC0-84B0-87868CCF12A5}"/>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A929E5C3-1EF5-4210-9ABF-0180F0C72A13}"/>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B8261D68-6EB0-4096-9F64-5166C970A81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175677EF-2F78-4213-B86A-9570B96FA41F}"/>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6350</xdr:rowOff>
    </xdr:from>
    <xdr:to>
      <xdr:col>24</xdr:col>
      <xdr:colOff>114300</xdr:colOff>
      <xdr:row>85</xdr:row>
      <xdr:rowOff>107950</xdr:rowOff>
    </xdr:to>
    <xdr:sp macro="" textlink="">
      <xdr:nvSpPr>
        <xdr:cNvPr id="306" name="楕円 305">
          <a:extLst>
            <a:ext uri="{FF2B5EF4-FFF2-40B4-BE49-F238E27FC236}">
              <a16:creationId xmlns:a16="http://schemas.microsoft.com/office/drawing/2014/main" id="{E2D3C178-C8F3-4931-A161-6F846E4FF416}"/>
            </a:ext>
          </a:extLst>
        </xdr:cNvPr>
        <xdr:cNvSpPr/>
      </xdr:nvSpPr>
      <xdr:spPr>
        <a:xfrm>
          <a:off x="4584700" y="1457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156227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2E9DCCA0-4B69-48E6-B340-1CBD4C91BF87}"/>
            </a:ext>
          </a:extLst>
        </xdr:cNvPr>
        <xdr:cNvSpPr txBox="1"/>
      </xdr:nvSpPr>
      <xdr:spPr>
        <a:xfrm>
          <a:off x="4673600" y="14558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158750</xdr:rowOff>
    </xdr:from>
    <xdr:to>
      <xdr:col>20</xdr:col>
      <xdr:colOff>38100</xdr:colOff>
      <xdr:row>85</xdr:row>
      <xdr:rowOff>88900</xdr:rowOff>
    </xdr:to>
    <xdr:sp macro="" textlink="">
      <xdr:nvSpPr>
        <xdr:cNvPr id="308" name="楕円 307">
          <a:extLst>
            <a:ext uri="{FF2B5EF4-FFF2-40B4-BE49-F238E27FC236}">
              <a16:creationId xmlns:a16="http://schemas.microsoft.com/office/drawing/2014/main" id="{39F30082-7B3E-4824-8F0B-0076D20DB58E}"/>
            </a:ext>
          </a:extLst>
        </xdr:cNvPr>
        <xdr:cNvSpPr/>
      </xdr:nvSpPr>
      <xdr:spPr>
        <a:xfrm>
          <a:off x="3746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38100</xdr:rowOff>
    </xdr:from>
    <xdr:to>
      <xdr:col>24</xdr:col>
      <xdr:colOff>63500</xdr:colOff>
      <xdr:row>85</xdr:row>
      <xdr:rowOff>57150</xdr:rowOff>
    </xdr:to>
    <xdr:cxnSp macro="">
      <xdr:nvCxnSpPr>
        <xdr:cNvPr id="309" name="直線コネクタ 308">
          <a:extLst>
            <a:ext uri="{FF2B5EF4-FFF2-40B4-BE49-F238E27FC236}">
              <a16:creationId xmlns:a16="http://schemas.microsoft.com/office/drawing/2014/main" id="{B59001D1-3A08-415D-8184-D71236449165}"/>
            </a:ext>
          </a:extLst>
        </xdr:cNvPr>
        <xdr:cNvCxnSpPr/>
      </xdr:nvCxnSpPr>
      <xdr:spPr>
        <a:xfrm>
          <a:off x="3797300" y="146113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145414</xdr:rowOff>
    </xdr:from>
    <xdr:to>
      <xdr:col>15</xdr:col>
      <xdr:colOff>101600</xdr:colOff>
      <xdr:row>85</xdr:row>
      <xdr:rowOff>75564</xdr:rowOff>
    </xdr:to>
    <xdr:sp macro="" textlink="">
      <xdr:nvSpPr>
        <xdr:cNvPr id="310" name="楕円 309">
          <a:extLst>
            <a:ext uri="{FF2B5EF4-FFF2-40B4-BE49-F238E27FC236}">
              <a16:creationId xmlns:a16="http://schemas.microsoft.com/office/drawing/2014/main" id="{A8A9F6B9-78F3-46C2-A2D5-A998A27041A6}"/>
            </a:ext>
          </a:extLst>
        </xdr:cNvPr>
        <xdr:cNvSpPr/>
      </xdr:nvSpPr>
      <xdr:spPr>
        <a:xfrm>
          <a:off x="2857500" y="1454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24764</xdr:rowOff>
    </xdr:from>
    <xdr:to>
      <xdr:col>19</xdr:col>
      <xdr:colOff>177800</xdr:colOff>
      <xdr:row>85</xdr:row>
      <xdr:rowOff>38100</xdr:rowOff>
    </xdr:to>
    <xdr:cxnSp macro="">
      <xdr:nvCxnSpPr>
        <xdr:cNvPr id="311" name="直線コネクタ 310">
          <a:extLst>
            <a:ext uri="{FF2B5EF4-FFF2-40B4-BE49-F238E27FC236}">
              <a16:creationId xmlns:a16="http://schemas.microsoft.com/office/drawing/2014/main" id="{2B6C6A7D-38B6-41E6-A452-951E40354485}"/>
            </a:ext>
          </a:extLst>
        </xdr:cNvPr>
        <xdr:cNvCxnSpPr/>
      </xdr:nvCxnSpPr>
      <xdr:spPr>
        <a:xfrm>
          <a:off x="2908300" y="14598014"/>
          <a:ext cx="8890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120650</xdr:rowOff>
    </xdr:from>
    <xdr:to>
      <xdr:col>10</xdr:col>
      <xdr:colOff>165100</xdr:colOff>
      <xdr:row>85</xdr:row>
      <xdr:rowOff>50800</xdr:rowOff>
    </xdr:to>
    <xdr:sp macro="" textlink="">
      <xdr:nvSpPr>
        <xdr:cNvPr id="312" name="楕円 311">
          <a:extLst>
            <a:ext uri="{FF2B5EF4-FFF2-40B4-BE49-F238E27FC236}">
              <a16:creationId xmlns:a16="http://schemas.microsoft.com/office/drawing/2014/main" id="{CDCFF2AA-30EC-4283-A3AE-612E3169F807}"/>
            </a:ext>
          </a:extLst>
        </xdr:cNvPr>
        <xdr:cNvSpPr/>
      </xdr:nvSpPr>
      <xdr:spPr>
        <a:xfrm>
          <a:off x="1968500" y="1452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0</xdr:rowOff>
    </xdr:from>
    <xdr:to>
      <xdr:col>15</xdr:col>
      <xdr:colOff>50800</xdr:colOff>
      <xdr:row>85</xdr:row>
      <xdr:rowOff>24764</xdr:rowOff>
    </xdr:to>
    <xdr:cxnSp macro="">
      <xdr:nvCxnSpPr>
        <xdr:cNvPr id="313" name="直線コネクタ 312">
          <a:extLst>
            <a:ext uri="{FF2B5EF4-FFF2-40B4-BE49-F238E27FC236}">
              <a16:creationId xmlns:a16="http://schemas.microsoft.com/office/drawing/2014/main" id="{053997DC-92D2-4D7D-BF4E-0EFF5BBA95C9}"/>
            </a:ext>
          </a:extLst>
        </xdr:cNvPr>
        <xdr:cNvCxnSpPr/>
      </xdr:nvCxnSpPr>
      <xdr:spPr>
        <a:xfrm>
          <a:off x="2019300" y="14573250"/>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92075</xdr:rowOff>
    </xdr:from>
    <xdr:to>
      <xdr:col>6</xdr:col>
      <xdr:colOff>38100</xdr:colOff>
      <xdr:row>85</xdr:row>
      <xdr:rowOff>22225</xdr:rowOff>
    </xdr:to>
    <xdr:sp macro="" textlink="">
      <xdr:nvSpPr>
        <xdr:cNvPr id="314" name="楕円 313">
          <a:extLst>
            <a:ext uri="{FF2B5EF4-FFF2-40B4-BE49-F238E27FC236}">
              <a16:creationId xmlns:a16="http://schemas.microsoft.com/office/drawing/2014/main" id="{3E8FDC98-B092-448A-9214-07BC5C328983}"/>
            </a:ext>
          </a:extLst>
        </xdr:cNvPr>
        <xdr:cNvSpPr/>
      </xdr:nvSpPr>
      <xdr:spPr>
        <a:xfrm>
          <a:off x="1079500" y="1449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142875</xdr:rowOff>
    </xdr:from>
    <xdr:to>
      <xdr:col>10</xdr:col>
      <xdr:colOff>114300</xdr:colOff>
      <xdr:row>85</xdr:row>
      <xdr:rowOff>0</xdr:rowOff>
    </xdr:to>
    <xdr:cxnSp macro="">
      <xdr:nvCxnSpPr>
        <xdr:cNvPr id="315" name="直線コネクタ 314">
          <a:extLst>
            <a:ext uri="{FF2B5EF4-FFF2-40B4-BE49-F238E27FC236}">
              <a16:creationId xmlns:a16="http://schemas.microsoft.com/office/drawing/2014/main" id="{AF78AB26-8CFF-4B6E-91B7-11A7F6541B28}"/>
            </a:ext>
          </a:extLst>
        </xdr:cNvPr>
        <xdr:cNvCxnSpPr/>
      </xdr:nvCxnSpPr>
      <xdr:spPr>
        <a:xfrm>
          <a:off x="1130300" y="145446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4463</xdr:rowOff>
    </xdr:from>
    <xdr:ext cx="405111" cy="259045"/>
    <xdr:sp macro="" textlink="">
      <xdr:nvSpPr>
        <xdr:cNvPr id="316" name="n_1aveValue【公営住宅】&#10;有形固定資産減価償却率">
          <a:extLst>
            <a:ext uri="{FF2B5EF4-FFF2-40B4-BE49-F238E27FC236}">
              <a16:creationId xmlns:a16="http://schemas.microsoft.com/office/drawing/2014/main" id="{C1346CAF-79D0-476F-868C-30BA3F3C9EBE}"/>
            </a:ext>
          </a:extLst>
        </xdr:cNvPr>
        <xdr:cNvSpPr txBox="1"/>
      </xdr:nvSpPr>
      <xdr:spPr>
        <a:xfrm>
          <a:off x="3582044" y="14063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141622</xdr:rowOff>
    </xdr:from>
    <xdr:ext cx="405111" cy="259045"/>
    <xdr:sp macro="" textlink="">
      <xdr:nvSpPr>
        <xdr:cNvPr id="317" name="n_2aveValue【公営住宅】&#10;有形固定資産減価償却率">
          <a:extLst>
            <a:ext uri="{FF2B5EF4-FFF2-40B4-BE49-F238E27FC236}">
              <a16:creationId xmlns:a16="http://schemas.microsoft.com/office/drawing/2014/main" id="{9F4707DC-5E63-4166-92BF-FA6133C49797}"/>
            </a:ext>
          </a:extLst>
        </xdr:cNvPr>
        <xdr:cNvSpPr txBox="1"/>
      </xdr:nvSpPr>
      <xdr:spPr>
        <a:xfrm>
          <a:off x="2705744" y="13857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111141</xdr:rowOff>
    </xdr:from>
    <xdr:ext cx="405111" cy="259045"/>
    <xdr:sp macro="" textlink="">
      <xdr:nvSpPr>
        <xdr:cNvPr id="318" name="n_3aveValue【公営住宅】&#10;有形固定資産減価償却率">
          <a:extLst>
            <a:ext uri="{FF2B5EF4-FFF2-40B4-BE49-F238E27FC236}">
              <a16:creationId xmlns:a16="http://schemas.microsoft.com/office/drawing/2014/main" id="{82AD9996-69C6-4DC3-950E-F83F15D88D38}"/>
            </a:ext>
          </a:extLst>
        </xdr:cNvPr>
        <xdr:cNvSpPr txBox="1"/>
      </xdr:nvSpPr>
      <xdr:spPr>
        <a:xfrm>
          <a:off x="1816744" y="1382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118763</xdr:rowOff>
    </xdr:from>
    <xdr:ext cx="405111" cy="259045"/>
    <xdr:sp macro="" textlink="">
      <xdr:nvSpPr>
        <xdr:cNvPr id="319" name="n_4aveValue【公営住宅】&#10;有形固定資産減価償却率">
          <a:extLst>
            <a:ext uri="{FF2B5EF4-FFF2-40B4-BE49-F238E27FC236}">
              <a16:creationId xmlns:a16="http://schemas.microsoft.com/office/drawing/2014/main" id="{87D20991-5052-40CD-B399-99481E551697}"/>
            </a:ext>
          </a:extLst>
        </xdr:cNvPr>
        <xdr:cNvSpPr txBox="1"/>
      </xdr:nvSpPr>
      <xdr:spPr>
        <a:xfrm>
          <a:off x="927744" y="13834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80027</xdr:rowOff>
    </xdr:from>
    <xdr:ext cx="405111" cy="259045"/>
    <xdr:sp macro="" textlink="">
      <xdr:nvSpPr>
        <xdr:cNvPr id="320" name="n_1mainValue【公営住宅】&#10;有形固定資産減価償却率">
          <a:extLst>
            <a:ext uri="{FF2B5EF4-FFF2-40B4-BE49-F238E27FC236}">
              <a16:creationId xmlns:a16="http://schemas.microsoft.com/office/drawing/2014/main" id="{2D529169-0E49-48B8-A43C-A430AD34042C}"/>
            </a:ext>
          </a:extLst>
        </xdr:cNvPr>
        <xdr:cNvSpPr txBox="1"/>
      </xdr:nvSpPr>
      <xdr:spPr>
        <a:xfrm>
          <a:off x="3582044" y="14653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66691</xdr:rowOff>
    </xdr:from>
    <xdr:ext cx="405111" cy="259045"/>
    <xdr:sp macro="" textlink="">
      <xdr:nvSpPr>
        <xdr:cNvPr id="321" name="n_2mainValue【公営住宅】&#10;有形固定資産減価償却率">
          <a:extLst>
            <a:ext uri="{FF2B5EF4-FFF2-40B4-BE49-F238E27FC236}">
              <a16:creationId xmlns:a16="http://schemas.microsoft.com/office/drawing/2014/main" id="{2F85EE53-225A-449B-83CC-87C14A78D5B9}"/>
            </a:ext>
          </a:extLst>
        </xdr:cNvPr>
        <xdr:cNvSpPr txBox="1"/>
      </xdr:nvSpPr>
      <xdr:spPr>
        <a:xfrm>
          <a:off x="2705744" y="14639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41927</xdr:rowOff>
    </xdr:from>
    <xdr:ext cx="405111" cy="259045"/>
    <xdr:sp macro="" textlink="">
      <xdr:nvSpPr>
        <xdr:cNvPr id="322" name="n_3mainValue【公営住宅】&#10;有形固定資産減価償却率">
          <a:extLst>
            <a:ext uri="{FF2B5EF4-FFF2-40B4-BE49-F238E27FC236}">
              <a16:creationId xmlns:a16="http://schemas.microsoft.com/office/drawing/2014/main" id="{8B279C79-58B3-498E-BB83-7D9A9E89294C}"/>
            </a:ext>
          </a:extLst>
        </xdr:cNvPr>
        <xdr:cNvSpPr txBox="1"/>
      </xdr:nvSpPr>
      <xdr:spPr>
        <a:xfrm>
          <a:off x="1816744" y="1461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13352</xdr:rowOff>
    </xdr:from>
    <xdr:ext cx="405111" cy="259045"/>
    <xdr:sp macro="" textlink="">
      <xdr:nvSpPr>
        <xdr:cNvPr id="323" name="n_4mainValue【公営住宅】&#10;有形固定資産減価償却率">
          <a:extLst>
            <a:ext uri="{FF2B5EF4-FFF2-40B4-BE49-F238E27FC236}">
              <a16:creationId xmlns:a16="http://schemas.microsoft.com/office/drawing/2014/main" id="{4D516E48-4DA3-4355-BB49-443106015932}"/>
            </a:ext>
          </a:extLst>
        </xdr:cNvPr>
        <xdr:cNvSpPr txBox="1"/>
      </xdr:nvSpPr>
      <xdr:spPr>
        <a:xfrm>
          <a:off x="927744" y="14586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3F060E9A-69BB-491F-A816-7285A53B25D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552E8D21-5289-4ABC-87EA-E22EB76FA72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834A00FF-40B8-4DCD-86BB-259B34EA720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36F3D90B-F825-4416-A4F3-469334ED8CB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EA05467C-27AC-49A1-8443-56B933570F2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B6C16656-0866-4B87-A3A2-1E19AD7F05F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5A74B452-C1A6-4C7C-8BFD-1DE6E24F2FEB}"/>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1C2C30CA-DF76-484E-A296-DC5B7685CC6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5A2DF650-34B6-4922-A1D3-15E34F1A4B6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F690C91D-4672-4FF6-960F-E2735FB62A0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185AAD58-FF77-4489-ADB1-9D27B508BFE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E3ACBE78-34B4-4C6E-90ED-2541219E6E54}"/>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483E7FB4-8BAE-4695-B333-65A7C8A34D7F}"/>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86528603-A23A-4F90-94EB-6161EDFEFEF7}"/>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3BACA5FA-4F7A-4FCD-8B8F-872D425CCB6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874986CA-3268-48C2-8B8A-0C954998EE77}"/>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29BB5138-6356-47CE-B7B7-8D8B378682E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1135A6B3-6E99-4E4A-9987-C5D5BE9F9C03}"/>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64FF40C2-1323-4289-98F8-C84C30DBE1A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3" name="テキスト ボックス 342">
          <a:extLst>
            <a:ext uri="{FF2B5EF4-FFF2-40B4-BE49-F238E27FC236}">
              <a16:creationId xmlns:a16="http://schemas.microsoft.com/office/drawing/2014/main" id="{78213680-23B9-453C-AEBE-EB232FA3AFB8}"/>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72D25A35-0E6E-410D-B64C-FAC2A9FD85B7}"/>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5" name="テキスト ボックス 344">
          <a:extLst>
            <a:ext uri="{FF2B5EF4-FFF2-40B4-BE49-F238E27FC236}">
              <a16:creationId xmlns:a16="http://schemas.microsoft.com/office/drawing/2014/main" id="{8ED202A8-53E9-4528-ABCB-D26309B4B935}"/>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A5AA937A-7F14-4EFB-9E9E-D603A9962C1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7" name="テキスト ボックス 346">
          <a:extLst>
            <a:ext uri="{FF2B5EF4-FFF2-40B4-BE49-F238E27FC236}">
              <a16:creationId xmlns:a16="http://schemas.microsoft.com/office/drawing/2014/main" id="{9CEABA03-1FFC-4C23-9431-839EA2375B2E}"/>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A3D7F47-C74E-49FC-A934-312AB7295CE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10342</xdr:rowOff>
    </xdr:from>
    <xdr:to>
      <xdr:col>54</xdr:col>
      <xdr:colOff>189865</xdr:colOff>
      <xdr:row>86</xdr:row>
      <xdr:rowOff>154360</xdr:rowOff>
    </xdr:to>
    <xdr:cxnSp macro="">
      <xdr:nvCxnSpPr>
        <xdr:cNvPr id="349" name="直線コネクタ 348">
          <a:extLst>
            <a:ext uri="{FF2B5EF4-FFF2-40B4-BE49-F238E27FC236}">
              <a16:creationId xmlns:a16="http://schemas.microsoft.com/office/drawing/2014/main" id="{BF887CAB-3FEB-48ED-8C15-01800B9232CB}"/>
            </a:ext>
          </a:extLst>
        </xdr:cNvPr>
        <xdr:cNvCxnSpPr/>
      </xdr:nvCxnSpPr>
      <xdr:spPr>
        <a:xfrm flipV="1">
          <a:off x="10476865" y="13383442"/>
          <a:ext cx="0" cy="1515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158187</xdr:rowOff>
    </xdr:from>
    <xdr:ext cx="469744" cy="259045"/>
    <xdr:sp macro="" textlink="">
      <xdr:nvSpPr>
        <xdr:cNvPr id="350" name="【公営住宅】&#10;一人当たり面積最小値テキスト">
          <a:extLst>
            <a:ext uri="{FF2B5EF4-FFF2-40B4-BE49-F238E27FC236}">
              <a16:creationId xmlns:a16="http://schemas.microsoft.com/office/drawing/2014/main" id="{3C4408E5-6B66-4A62-A593-B676463A9677}"/>
            </a:ext>
          </a:extLst>
        </xdr:cNvPr>
        <xdr:cNvSpPr txBox="1"/>
      </xdr:nvSpPr>
      <xdr:spPr>
        <a:xfrm>
          <a:off x="10515600" y="1490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154360</xdr:rowOff>
    </xdr:from>
    <xdr:to>
      <xdr:col>55</xdr:col>
      <xdr:colOff>88900</xdr:colOff>
      <xdr:row>86</xdr:row>
      <xdr:rowOff>154360</xdr:rowOff>
    </xdr:to>
    <xdr:cxnSp macro="">
      <xdr:nvCxnSpPr>
        <xdr:cNvPr id="351" name="直線コネクタ 350">
          <a:extLst>
            <a:ext uri="{FF2B5EF4-FFF2-40B4-BE49-F238E27FC236}">
              <a16:creationId xmlns:a16="http://schemas.microsoft.com/office/drawing/2014/main" id="{9860139D-68DD-4DF2-8380-8B0BC32E31AC}"/>
            </a:ext>
          </a:extLst>
        </xdr:cNvPr>
        <xdr:cNvCxnSpPr/>
      </xdr:nvCxnSpPr>
      <xdr:spPr>
        <a:xfrm>
          <a:off x="10388600" y="14899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128469</xdr:rowOff>
    </xdr:from>
    <xdr:ext cx="469744" cy="259045"/>
    <xdr:sp macro="" textlink="">
      <xdr:nvSpPr>
        <xdr:cNvPr id="352" name="【公営住宅】&#10;一人当たり面積最大値テキスト">
          <a:extLst>
            <a:ext uri="{FF2B5EF4-FFF2-40B4-BE49-F238E27FC236}">
              <a16:creationId xmlns:a16="http://schemas.microsoft.com/office/drawing/2014/main" id="{8B973684-E824-4ABB-A5CC-454A90EB5FE7}"/>
            </a:ext>
          </a:extLst>
        </xdr:cNvPr>
        <xdr:cNvSpPr txBox="1"/>
      </xdr:nvSpPr>
      <xdr:spPr>
        <a:xfrm>
          <a:off x="10515600" y="1315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10342</xdr:rowOff>
    </xdr:from>
    <xdr:to>
      <xdr:col>55</xdr:col>
      <xdr:colOff>88900</xdr:colOff>
      <xdr:row>78</xdr:row>
      <xdr:rowOff>10342</xdr:rowOff>
    </xdr:to>
    <xdr:cxnSp macro="">
      <xdr:nvCxnSpPr>
        <xdr:cNvPr id="353" name="直線コネクタ 352">
          <a:extLst>
            <a:ext uri="{FF2B5EF4-FFF2-40B4-BE49-F238E27FC236}">
              <a16:creationId xmlns:a16="http://schemas.microsoft.com/office/drawing/2014/main" id="{70373FB8-8659-441C-9013-F09AFD487F14}"/>
            </a:ext>
          </a:extLst>
        </xdr:cNvPr>
        <xdr:cNvCxnSpPr/>
      </xdr:nvCxnSpPr>
      <xdr:spPr>
        <a:xfrm>
          <a:off x="10388600" y="13383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49003</xdr:rowOff>
    </xdr:from>
    <xdr:ext cx="469744" cy="259045"/>
    <xdr:sp macro="" textlink="">
      <xdr:nvSpPr>
        <xdr:cNvPr id="354" name="【公営住宅】&#10;一人当たり面積平均値テキスト">
          <a:extLst>
            <a:ext uri="{FF2B5EF4-FFF2-40B4-BE49-F238E27FC236}">
              <a16:creationId xmlns:a16="http://schemas.microsoft.com/office/drawing/2014/main" id="{EC61375D-CDB6-4701-82B1-25771D846220}"/>
            </a:ext>
          </a:extLst>
        </xdr:cNvPr>
        <xdr:cNvSpPr txBox="1"/>
      </xdr:nvSpPr>
      <xdr:spPr>
        <a:xfrm>
          <a:off x="10515600" y="146222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70576</xdr:rowOff>
    </xdr:from>
    <xdr:to>
      <xdr:col>55</xdr:col>
      <xdr:colOff>50800</xdr:colOff>
      <xdr:row>86</xdr:row>
      <xdr:rowOff>726</xdr:rowOff>
    </xdr:to>
    <xdr:sp macro="" textlink="">
      <xdr:nvSpPr>
        <xdr:cNvPr id="355" name="フローチャート: 判断 354">
          <a:extLst>
            <a:ext uri="{FF2B5EF4-FFF2-40B4-BE49-F238E27FC236}">
              <a16:creationId xmlns:a16="http://schemas.microsoft.com/office/drawing/2014/main" id="{970E7EEE-2A17-41BA-8EC3-BC11E21B0DBE}"/>
            </a:ext>
          </a:extLst>
        </xdr:cNvPr>
        <xdr:cNvSpPr/>
      </xdr:nvSpPr>
      <xdr:spPr>
        <a:xfrm>
          <a:off x="10426700" y="14643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67636</xdr:rowOff>
    </xdr:from>
    <xdr:to>
      <xdr:col>50</xdr:col>
      <xdr:colOff>165100</xdr:colOff>
      <xdr:row>85</xdr:row>
      <xdr:rowOff>169236</xdr:rowOff>
    </xdr:to>
    <xdr:sp macro="" textlink="">
      <xdr:nvSpPr>
        <xdr:cNvPr id="356" name="フローチャート: 判断 355">
          <a:extLst>
            <a:ext uri="{FF2B5EF4-FFF2-40B4-BE49-F238E27FC236}">
              <a16:creationId xmlns:a16="http://schemas.microsoft.com/office/drawing/2014/main" id="{1F9FDBA3-FE80-4E77-A3AA-59DA16D69F27}"/>
            </a:ext>
          </a:extLst>
        </xdr:cNvPr>
        <xdr:cNvSpPr/>
      </xdr:nvSpPr>
      <xdr:spPr>
        <a:xfrm>
          <a:off x="9588500" y="1464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55880</xdr:rowOff>
    </xdr:from>
    <xdr:to>
      <xdr:col>46</xdr:col>
      <xdr:colOff>38100</xdr:colOff>
      <xdr:row>85</xdr:row>
      <xdr:rowOff>157480</xdr:rowOff>
    </xdr:to>
    <xdr:sp macro="" textlink="">
      <xdr:nvSpPr>
        <xdr:cNvPr id="357" name="フローチャート: 判断 356">
          <a:extLst>
            <a:ext uri="{FF2B5EF4-FFF2-40B4-BE49-F238E27FC236}">
              <a16:creationId xmlns:a16="http://schemas.microsoft.com/office/drawing/2014/main" id="{2BBBEEDF-ED14-48B0-A811-C194CC251EF4}"/>
            </a:ext>
          </a:extLst>
        </xdr:cNvPr>
        <xdr:cNvSpPr/>
      </xdr:nvSpPr>
      <xdr:spPr>
        <a:xfrm>
          <a:off x="8699500" y="14629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66004</xdr:rowOff>
    </xdr:from>
    <xdr:to>
      <xdr:col>41</xdr:col>
      <xdr:colOff>101600</xdr:colOff>
      <xdr:row>85</xdr:row>
      <xdr:rowOff>167604</xdr:rowOff>
    </xdr:to>
    <xdr:sp macro="" textlink="">
      <xdr:nvSpPr>
        <xdr:cNvPr id="358" name="フローチャート: 判断 357">
          <a:extLst>
            <a:ext uri="{FF2B5EF4-FFF2-40B4-BE49-F238E27FC236}">
              <a16:creationId xmlns:a16="http://schemas.microsoft.com/office/drawing/2014/main" id="{A7A2FC06-D770-4807-B117-479674F5E9A9}"/>
            </a:ext>
          </a:extLst>
        </xdr:cNvPr>
        <xdr:cNvSpPr/>
      </xdr:nvSpPr>
      <xdr:spPr>
        <a:xfrm>
          <a:off x="7810500" y="14639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58820</xdr:rowOff>
    </xdr:from>
    <xdr:to>
      <xdr:col>36</xdr:col>
      <xdr:colOff>165100</xdr:colOff>
      <xdr:row>85</xdr:row>
      <xdr:rowOff>160420</xdr:rowOff>
    </xdr:to>
    <xdr:sp macro="" textlink="">
      <xdr:nvSpPr>
        <xdr:cNvPr id="359" name="フローチャート: 判断 358">
          <a:extLst>
            <a:ext uri="{FF2B5EF4-FFF2-40B4-BE49-F238E27FC236}">
              <a16:creationId xmlns:a16="http://schemas.microsoft.com/office/drawing/2014/main" id="{AFB43061-E0F0-4C5B-AC03-F21639D8DA24}"/>
            </a:ext>
          </a:extLst>
        </xdr:cNvPr>
        <xdr:cNvSpPr/>
      </xdr:nvSpPr>
      <xdr:spPr>
        <a:xfrm>
          <a:off x="6921500" y="1463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89176BF9-385A-4FFC-845D-BC6896F17037}"/>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4AA87E44-F0F4-4701-92DE-996C47A2432A}"/>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4521371-02B6-49CE-9D26-2B22F890B69D}"/>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F4F501D-2AE4-4FC7-AB94-72044EFB68CD}"/>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1ABD3303-024B-409A-B535-AA72D588C9B6}"/>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156790</xdr:rowOff>
    </xdr:from>
    <xdr:to>
      <xdr:col>55</xdr:col>
      <xdr:colOff>50800</xdr:colOff>
      <xdr:row>85</xdr:row>
      <xdr:rowOff>86940</xdr:rowOff>
    </xdr:to>
    <xdr:sp macro="" textlink="">
      <xdr:nvSpPr>
        <xdr:cNvPr id="365" name="楕円 364">
          <a:extLst>
            <a:ext uri="{FF2B5EF4-FFF2-40B4-BE49-F238E27FC236}">
              <a16:creationId xmlns:a16="http://schemas.microsoft.com/office/drawing/2014/main" id="{274C83D3-7549-45E8-9AF7-D8564300B61E}"/>
            </a:ext>
          </a:extLst>
        </xdr:cNvPr>
        <xdr:cNvSpPr/>
      </xdr:nvSpPr>
      <xdr:spPr>
        <a:xfrm>
          <a:off x="10426700" y="1455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8217</xdr:rowOff>
    </xdr:from>
    <xdr:ext cx="469744" cy="259045"/>
    <xdr:sp macro="" textlink="">
      <xdr:nvSpPr>
        <xdr:cNvPr id="366" name="【公営住宅】&#10;一人当たり面積該当値テキスト">
          <a:extLst>
            <a:ext uri="{FF2B5EF4-FFF2-40B4-BE49-F238E27FC236}">
              <a16:creationId xmlns:a16="http://schemas.microsoft.com/office/drawing/2014/main" id="{9EAF1BD3-6DA2-461E-BF42-EF1A6ACD7074}"/>
            </a:ext>
          </a:extLst>
        </xdr:cNvPr>
        <xdr:cNvSpPr txBox="1"/>
      </xdr:nvSpPr>
      <xdr:spPr>
        <a:xfrm>
          <a:off x="10515600" y="14410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163974</xdr:rowOff>
    </xdr:from>
    <xdr:to>
      <xdr:col>50</xdr:col>
      <xdr:colOff>165100</xdr:colOff>
      <xdr:row>85</xdr:row>
      <xdr:rowOff>94124</xdr:rowOff>
    </xdr:to>
    <xdr:sp macro="" textlink="">
      <xdr:nvSpPr>
        <xdr:cNvPr id="367" name="楕円 366">
          <a:extLst>
            <a:ext uri="{FF2B5EF4-FFF2-40B4-BE49-F238E27FC236}">
              <a16:creationId xmlns:a16="http://schemas.microsoft.com/office/drawing/2014/main" id="{3898E55A-5D63-4987-A387-1EFA805433EB}"/>
            </a:ext>
          </a:extLst>
        </xdr:cNvPr>
        <xdr:cNvSpPr/>
      </xdr:nvSpPr>
      <xdr:spPr>
        <a:xfrm>
          <a:off x="9588500" y="14565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36140</xdr:rowOff>
    </xdr:from>
    <xdr:to>
      <xdr:col>55</xdr:col>
      <xdr:colOff>0</xdr:colOff>
      <xdr:row>85</xdr:row>
      <xdr:rowOff>43324</xdr:rowOff>
    </xdr:to>
    <xdr:cxnSp macro="">
      <xdr:nvCxnSpPr>
        <xdr:cNvPr id="368" name="直線コネクタ 367">
          <a:extLst>
            <a:ext uri="{FF2B5EF4-FFF2-40B4-BE49-F238E27FC236}">
              <a16:creationId xmlns:a16="http://schemas.microsoft.com/office/drawing/2014/main" id="{93DAF073-0CD2-4339-A068-138916B454AE}"/>
            </a:ext>
          </a:extLst>
        </xdr:cNvPr>
        <xdr:cNvCxnSpPr/>
      </xdr:nvCxnSpPr>
      <xdr:spPr>
        <a:xfrm flipV="1">
          <a:off x="9639300" y="14609390"/>
          <a:ext cx="838200" cy="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168548</xdr:rowOff>
    </xdr:from>
    <xdr:to>
      <xdr:col>46</xdr:col>
      <xdr:colOff>38100</xdr:colOff>
      <xdr:row>85</xdr:row>
      <xdr:rowOff>98698</xdr:rowOff>
    </xdr:to>
    <xdr:sp macro="" textlink="">
      <xdr:nvSpPr>
        <xdr:cNvPr id="369" name="楕円 368">
          <a:extLst>
            <a:ext uri="{FF2B5EF4-FFF2-40B4-BE49-F238E27FC236}">
              <a16:creationId xmlns:a16="http://schemas.microsoft.com/office/drawing/2014/main" id="{E35A6600-4CBF-46BD-932E-19FA679404B3}"/>
            </a:ext>
          </a:extLst>
        </xdr:cNvPr>
        <xdr:cNvSpPr/>
      </xdr:nvSpPr>
      <xdr:spPr>
        <a:xfrm>
          <a:off x="8699500" y="14570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43324</xdr:rowOff>
    </xdr:from>
    <xdr:to>
      <xdr:col>50</xdr:col>
      <xdr:colOff>114300</xdr:colOff>
      <xdr:row>85</xdr:row>
      <xdr:rowOff>47898</xdr:rowOff>
    </xdr:to>
    <xdr:cxnSp macro="">
      <xdr:nvCxnSpPr>
        <xdr:cNvPr id="370" name="直線コネクタ 369">
          <a:extLst>
            <a:ext uri="{FF2B5EF4-FFF2-40B4-BE49-F238E27FC236}">
              <a16:creationId xmlns:a16="http://schemas.microsoft.com/office/drawing/2014/main" id="{F08DC1AF-B99F-47A9-BF28-2F8832A85A73}"/>
            </a:ext>
          </a:extLst>
        </xdr:cNvPr>
        <xdr:cNvCxnSpPr/>
      </xdr:nvCxnSpPr>
      <xdr:spPr>
        <a:xfrm flipV="1">
          <a:off x="8750300" y="14616574"/>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5914</xdr:rowOff>
    </xdr:from>
    <xdr:to>
      <xdr:col>41</xdr:col>
      <xdr:colOff>101600</xdr:colOff>
      <xdr:row>85</xdr:row>
      <xdr:rowOff>107514</xdr:rowOff>
    </xdr:to>
    <xdr:sp macro="" textlink="">
      <xdr:nvSpPr>
        <xdr:cNvPr id="371" name="楕円 370">
          <a:extLst>
            <a:ext uri="{FF2B5EF4-FFF2-40B4-BE49-F238E27FC236}">
              <a16:creationId xmlns:a16="http://schemas.microsoft.com/office/drawing/2014/main" id="{37B073AD-0F4A-480F-98CC-F512B13A7F9E}"/>
            </a:ext>
          </a:extLst>
        </xdr:cNvPr>
        <xdr:cNvSpPr/>
      </xdr:nvSpPr>
      <xdr:spPr>
        <a:xfrm>
          <a:off x="7810500" y="1457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47898</xdr:rowOff>
    </xdr:from>
    <xdr:to>
      <xdr:col>45</xdr:col>
      <xdr:colOff>177800</xdr:colOff>
      <xdr:row>85</xdr:row>
      <xdr:rowOff>56714</xdr:rowOff>
    </xdr:to>
    <xdr:cxnSp macro="">
      <xdr:nvCxnSpPr>
        <xdr:cNvPr id="372" name="直線コネクタ 371">
          <a:extLst>
            <a:ext uri="{FF2B5EF4-FFF2-40B4-BE49-F238E27FC236}">
              <a16:creationId xmlns:a16="http://schemas.microsoft.com/office/drawing/2014/main" id="{C3A3B636-3950-4F99-93ED-BED6A6609876}"/>
            </a:ext>
          </a:extLst>
        </xdr:cNvPr>
        <xdr:cNvCxnSpPr/>
      </xdr:nvCxnSpPr>
      <xdr:spPr>
        <a:xfrm flipV="1">
          <a:off x="7861300" y="14621148"/>
          <a:ext cx="889000" cy="8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11140</xdr:rowOff>
    </xdr:from>
    <xdr:to>
      <xdr:col>36</xdr:col>
      <xdr:colOff>165100</xdr:colOff>
      <xdr:row>85</xdr:row>
      <xdr:rowOff>112740</xdr:rowOff>
    </xdr:to>
    <xdr:sp macro="" textlink="">
      <xdr:nvSpPr>
        <xdr:cNvPr id="373" name="楕円 372">
          <a:extLst>
            <a:ext uri="{FF2B5EF4-FFF2-40B4-BE49-F238E27FC236}">
              <a16:creationId xmlns:a16="http://schemas.microsoft.com/office/drawing/2014/main" id="{EEE29C93-4C7A-4E82-89F3-BBE4A30252E7}"/>
            </a:ext>
          </a:extLst>
        </xdr:cNvPr>
        <xdr:cNvSpPr/>
      </xdr:nvSpPr>
      <xdr:spPr>
        <a:xfrm>
          <a:off x="6921500" y="14584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56714</xdr:rowOff>
    </xdr:from>
    <xdr:to>
      <xdr:col>41</xdr:col>
      <xdr:colOff>50800</xdr:colOff>
      <xdr:row>85</xdr:row>
      <xdr:rowOff>61940</xdr:rowOff>
    </xdr:to>
    <xdr:cxnSp macro="">
      <xdr:nvCxnSpPr>
        <xdr:cNvPr id="374" name="直線コネクタ 373">
          <a:extLst>
            <a:ext uri="{FF2B5EF4-FFF2-40B4-BE49-F238E27FC236}">
              <a16:creationId xmlns:a16="http://schemas.microsoft.com/office/drawing/2014/main" id="{7EB9A376-7029-40AB-BFF0-DA354F3FFA57}"/>
            </a:ext>
          </a:extLst>
        </xdr:cNvPr>
        <xdr:cNvCxnSpPr/>
      </xdr:nvCxnSpPr>
      <xdr:spPr>
        <a:xfrm flipV="1">
          <a:off x="6972300" y="14629964"/>
          <a:ext cx="889000" cy="5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160363</xdr:rowOff>
    </xdr:from>
    <xdr:ext cx="469744" cy="259045"/>
    <xdr:sp macro="" textlink="">
      <xdr:nvSpPr>
        <xdr:cNvPr id="375" name="n_1aveValue【公営住宅】&#10;一人当たり面積">
          <a:extLst>
            <a:ext uri="{FF2B5EF4-FFF2-40B4-BE49-F238E27FC236}">
              <a16:creationId xmlns:a16="http://schemas.microsoft.com/office/drawing/2014/main" id="{516E2BDA-2C8D-42B0-BBEA-8812766DDA0F}"/>
            </a:ext>
          </a:extLst>
        </xdr:cNvPr>
        <xdr:cNvSpPr txBox="1"/>
      </xdr:nvSpPr>
      <xdr:spPr>
        <a:xfrm>
          <a:off x="9391727" y="14733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148607</xdr:rowOff>
    </xdr:from>
    <xdr:ext cx="469744" cy="259045"/>
    <xdr:sp macro="" textlink="">
      <xdr:nvSpPr>
        <xdr:cNvPr id="376" name="n_2aveValue【公営住宅】&#10;一人当たり面積">
          <a:extLst>
            <a:ext uri="{FF2B5EF4-FFF2-40B4-BE49-F238E27FC236}">
              <a16:creationId xmlns:a16="http://schemas.microsoft.com/office/drawing/2014/main" id="{6D262536-E8C0-4630-A3C4-228A020BA7B7}"/>
            </a:ext>
          </a:extLst>
        </xdr:cNvPr>
        <xdr:cNvSpPr txBox="1"/>
      </xdr:nvSpPr>
      <xdr:spPr>
        <a:xfrm>
          <a:off x="85154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158731</xdr:rowOff>
    </xdr:from>
    <xdr:ext cx="469744" cy="259045"/>
    <xdr:sp macro="" textlink="">
      <xdr:nvSpPr>
        <xdr:cNvPr id="377" name="n_3aveValue【公営住宅】&#10;一人当たり面積">
          <a:extLst>
            <a:ext uri="{FF2B5EF4-FFF2-40B4-BE49-F238E27FC236}">
              <a16:creationId xmlns:a16="http://schemas.microsoft.com/office/drawing/2014/main" id="{0F66EA3A-DBFA-4B91-8C7C-D9FC0A724265}"/>
            </a:ext>
          </a:extLst>
        </xdr:cNvPr>
        <xdr:cNvSpPr txBox="1"/>
      </xdr:nvSpPr>
      <xdr:spPr>
        <a:xfrm>
          <a:off x="7626427" y="14731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151547</xdr:rowOff>
    </xdr:from>
    <xdr:ext cx="469744" cy="259045"/>
    <xdr:sp macro="" textlink="">
      <xdr:nvSpPr>
        <xdr:cNvPr id="378" name="n_4aveValue【公営住宅】&#10;一人当たり面積">
          <a:extLst>
            <a:ext uri="{FF2B5EF4-FFF2-40B4-BE49-F238E27FC236}">
              <a16:creationId xmlns:a16="http://schemas.microsoft.com/office/drawing/2014/main" id="{805BD130-69DB-45BB-8693-444BE004FA89}"/>
            </a:ext>
          </a:extLst>
        </xdr:cNvPr>
        <xdr:cNvSpPr txBox="1"/>
      </xdr:nvSpPr>
      <xdr:spPr>
        <a:xfrm>
          <a:off x="6737427" y="1472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110651</xdr:rowOff>
    </xdr:from>
    <xdr:ext cx="469744" cy="259045"/>
    <xdr:sp macro="" textlink="">
      <xdr:nvSpPr>
        <xdr:cNvPr id="379" name="n_1mainValue【公営住宅】&#10;一人当たり面積">
          <a:extLst>
            <a:ext uri="{FF2B5EF4-FFF2-40B4-BE49-F238E27FC236}">
              <a16:creationId xmlns:a16="http://schemas.microsoft.com/office/drawing/2014/main" id="{0594ECB8-FAE8-48D7-90A6-6381777BCBB9}"/>
            </a:ext>
          </a:extLst>
        </xdr:cNvPr>
        <xdr:cNvSpPr txBox="1"/>
      </xdr:nvSpPr>
      <xdr:spPr>
        <a:xfrm>
          <a:off x="9391727" y="14341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115225</xdr:rowOff>
    </xdr:from>
    <xdr:ext cx="469744" cy="259045"/>
    <xdr:sp macro="" textlink="">
      <xdr:nvSpPr>
        <xdr:cNvPr id="380" name="n_2mainValue【公営住宅】&#10;一人当たり面積">
          <a:extLst>
            <a:ext uri="{FF2B5EF4-FFF2-40B4-BE49-F238E27FC236}">
              <a16:creationId xmlns:a16="http://schemas.microsoft.com/office/drawing/2014/main" id="{9375F501-9F54-4C46-8BBF-40E7EBB84990}"/>
            </a:ext>
          </a:extLst>
        </xdr:cNvPr>
        <xdr:cNvSpPr txBox="1"/>
      </xdr:nvSpPr>
      <xdr:spPr>
        <a:xfrm>
          <a:off x="8515427" y="14345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124041</xdr:rowOff>
    </xdr:from>
    <xdr:ext cx="469744" cy="259045"/>
    <xdr:sp macro="" textlink="">
      <xdr:nvSpPr>
        <xdr:cNvPr id="381" name="n_3mainValue【公営住宅】&#10;一人当たり面積">
          <a:extLst>
            <a:ext uri="{FF2B5EF4-FFF2-40B4-BE49-F238E27FC236}">
              <a16:creationId xmlns:a16="http://schemas.microsoft.com/office/drawing/2014/main" id="{33675094-3C6E-4C55-8DFA-9CDEF765E88E}"/>
            </a:ext>
          </a:extLst>
        </xdr:cNvPr>
        <xdr:cNvSpPr txBox="1"/>
      </xdr:nvSpPr>
      <xdr:spPr>
        <a:xfrm>
          <a:off x="7626427" y="14354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129267</xdr:rowOff>
    </xdr:from>
    <xdr:ext cx="469744" cy="259045"/>
    <xdr:sp macro="" textlink="">
      <xdr:nvSpPr>
        <xdr:cNvPr id="382" name="n_4mainValue【公営住宅】&#10;一人当たり面積">
          <a:extLst>
            <a:ext uri="{FF2B5EF4-FFF2-40B4-BE49-F238E27FC236}">
              <a16:creationId xmlns:a16="http://schemas.microsoft.com/office/drawing/2014/main" id="{C3DCF271-566F-4983-B799-6E0AD4683426}"/>
            </a:ext>
          </a:extLst>
        </xdr:cNvPr>
        <xdr:cNvSpPr txBox="1"/>
      </xdr:nvSpPr>
      <xdr:spPr>
        <a:xfrm>
          <a:off x="6737427" y="14359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AB17A286-EFC6-46F4-9545-4A11D37134D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ADEA44FC-84DE-4CAD-AF7E-3E4F5AF7E99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6466E853-3BEC-4D6A-9220-8F60310AAB4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7FE77E46-FB81-483B-A8CF-AF69B88543F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19D604D0-02A6-4758-AD97-A8AA65555675}"/>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9F741EE0-06D9-42AC-8BDA-B7D598130F9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EA8E2F29-3692-4FB0-A3FB-47DAFBC50D4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A68D0874-469A-4AB4-9120-6F9CD016BD96}"/>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9B2033A7-1E42-48E2-88F1-E8D7A2F7EEB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6E120B22-F232-4D8F-AEEB-58E0E5C0D3CE}"/>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6D0DB943-C2BE-4342-8102-B671A7383DD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A14ACA9B-5ED9-4C61-B49A-DECDE124C4E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8798FC4E-D8A4-4524-BDD2-63873C38DAF8}"/>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940A16F5-9ADF-4358-8039-F6CDCF7B7EA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3E1E87A3-6B61-4DA8-9BD8-98FEBCDC283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C6DAA46C-E310-4A8A-BB23-67F062E2539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69F8F689-220F-4EDD-A193-F21047B2465C}"/>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C239DEBE-58FE-4C76-874E-EF9DCE86778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9D886F63-6C9C-4957-B53C-A19F264FEF0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3827DA65-4683-492E-BCD8-22775122958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E0DAA589-8FC2-4E86-997E-9625575B537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C50D7355-7F1A-4CDA-91AD-798FE71EF24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1651CEB0-AF02-4BAB-9E08-28D887DD6481}"/>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9530701D-D01A-4AC5-92C4-9274D3792838}"/>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DCB64C60-ED3C-4CC4-AC2C-1686DADC645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EDC33167-7BF2-4E72-BB8E-D5DB01808C8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DFDDC33C-A9B5-499A-9B0D-7C3934BE3BF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8EEBFB17-1DEA-47CB-8A8D-8FCC6DD8CC56}"/>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F17E37F-4EEA-49D5-A93D-78512536B7C7}"/>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97E97E73-2A07-4FF6-8B10-3B9DCF5E281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41356C57-F78A-4032-AE41-6E64F1252BE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E4496934-E229-4837-BD72-DDBD9A8D842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93B85349-A02D-4CCC-9854-7E94E3BC590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F1959192-46E2-4C1C-8E6A-B5A10B15277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7495F4A6-D720-4192-A9B2-F1D75375FCE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BFDF21FE-CACC-4CCF-A006-7FD1E8466EBD}"/>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A5B0563F-C5B9-4750-B887-9B98A0B29DA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8805B6EB-F459-4DB0-822B-F3249D8FFEA8}"/>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BBF707EB-194A-401D-822A-912F19CCB6D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979E8D2-4FA9-42F8-89FF-BD934263B8F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04BCE490-CD00-4DC1-B2EE-B1D66CCB41D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43543</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7314CCE6-92B1-47ED-B173-F4FD2BDCF92C}"/>
            </a:ext>
          </a:extLst>
        </xdr:cNvPr>
        <xdr:cNvCxnSpPr/>
      </xdr:nvCxnSpPr>
      <xdr:spPr>
        <a:xfrm flipV="1">
          <a:off x="16318864" y="5872843"/>
          <a:ext cx="0" cy="1420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52842F24-0776-4D58-A383-B5DF227541C3}"/>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9B8C1907-0684-4C6A-9D50-1F8762F73773}"/>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161670</xdr:rowOff>
    </xdr:from>
    <xdr:ext cx="405111" cy="259045"/>
    <xdr:sp macro="" textlink="">
      <xdr:nvSpPr>
        <xdr:cNvPr id="427" name="【認定こども園・幼稚園・保育所】&#10;有形固定資産減価償却率最大値テキスト">
          <a:extLst>
            <a:ext uri="{FF2B5EF4-FFF2-40B4-BE49-F238E27FC236}">
              <a16:creationId xmlns:a16="http://schemas.microsoft.com/office/drawing/2014/main" id="{062E5902-1593-4EEE-857B-CB0344623562}"/>
            </a:ext>
          </a:extLst>
        </xdr:cNvPr>
        <xdr:cNvSpPr txBox="1"/>
      </xdr:nvSpPr>
      <xdr:spPr>
        <a:xfrm>
          <a:off x="16357600" y="5648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43543</xdr:rowOff>
    </xdr:from>
    <xdr:to>
      <xdr:col>86</xdr:col>
      <xdr:colOff>25400</xdr:colOff>
      <xdr:row>34</xdr:row>
      <xdr:rowOff>43543</xdr:rowOff>
    </xdr:to>
    <xdr:cxnSp macro="">
      <xdr:nvCxnSpPr>
        <xdr:cNvPr id="428" name="直線コネクタ 427">
          <a:extLst>
            <a:ext uri="{FF2B5EF4-FFF2-40B4-BE49-F238E27FC236}">
              <a16:creationId xmlns:a16="http://schemas.microsoft.com/office/drawing/2014/main" id="{63ABD0D8-9EE1-4A40-96F9-DCA33D225E83}"/>
            </a:ext>
          </a:extLst>
        </xdr:cNvPr>
        <xdr:cNvCxnSpPr/>
      </xdr:nvCxnSpPr>
      <xdr:spPr>
        <a:xfrm>
          <a:off x="16230600" y="587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65876</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66B67092-4F62-4BD7-8799-B9FDA42AA7DF}"/>
            </a:ext>
          </a:extLst>
        </xdr:cNvPr>
        <xdr:cNvSpPr txBox="1"/>
      </xdr:nvSpPr>
      <xdr:spPr>
        <a:xfrm>
          <a:off x="16357600" y="6580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87449</xdr:rowOff>
    </xdr:from>
    <xdr:to>
      <xdr:col>85</xdr:col>
      <xdr:colOff>177800</xdr:colOff>
      <xdr:row>39</xdr:row>
      <xdr:rowOff>17599</xdr:rowOff>
    </xdr:to>
    <xdr:sp macro="" textlink="">
      <xdr:nvSpPr>
        <xdr:cNvPr id="430" name="フローチャート: 判断 429">
          <a:extLst>
            <a:ext uri="{FF2B5EF4-FFF2-40B4-BE49-F238E27FC236}">
              <a16:creationId xmlns:a16="http://schemas.microsoft.com/office/drawing/2014/main" id="{1E9E6FB1-F641-445B-98FC-148EBF5F8B90}"/>
            </a:ext>
          </a:extLst>
        </xdr:cNvPr>
        <xdr:cNvSpPr/>
      </xdr:nvSpPr>
      <xdr:spPr>
        <a:xfrm>
          <a:off x="16268700" y="660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72753</xdr:rowOff>
    </xdr:from>
    <xdr:to>
      <xdr:col>81</xdr:col>
      <xdr:colOff>101600</xdr:colOff>
      <xdr:row>39</xdr:row>
      <xdr:rowOff>2903</xdr:rowOff>
    </xdr:to>
    <xdr:sp macro="" textlink="">
      <xdr:nvSpPr>
        <xdr:cNvPr id="431" name="フローチャート: 判断 430">
          <a:extLst>
            <a:ext uri="{FF2B5EF4-FFF2-40B4-BE49-F238E27FC236}">
              <a16:creationId xmlns:a16="http://schemas.microsoft.com/office/drawing/2014/main" id="{BD9F10BA-AFDB-41BD-BD3A-EB24176D52F7}"/>
            </a:ext>
          </a:extLst>
        </xdr:cNvPr>
        <xdr:cNvSpPr/>
      </xdr:nvSpPr>
      <xdr:spPr>
        <a:xfrm>
          <a:off x="15430500" y="658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67854</xdr:rowOff>
    </xdr:from>
    <xdr:to>
      <xdr:col>76</xdr:col>
      <xdr:colOff>165100</xdr:colOff>
      <xdr:row>38</xdr:row>
      <xdr:rowOff>169454</xdr:rowOff>
    </xdr:to>
    <xdr:sp macro="" textlink="">
      <xdr:nvSpPr>
        <xdr:cNvPr id="432" name="フローチャート: 判断 431">
          <a:extLst>
            <a:ext uri="{FF2B5EF4-FFF2-40B4-BE49-F238E27FC236}">
              <a16:creationId xmlns:a16="http://schemas.microsoft.com/office/drawing/2014/main" id="{840BDFC0-FDF5-435A-AFFB-6973D7356DF8}"/>
            </a:ext>
          </a:extLst>
        </xdr:cNvPr>
        <xdr:cNvSpPr/>
      </xdr:nvSpPr>
      <xdr:spPr>
        <a:xfrm>
          <a:off x="14541500" y="658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61323</xdr:rowOff>
    </xdr:from>
    <xdr:to>
      <xdr:col>72</xdr:col>
      <xdr:colOff>38100</xdr:colOff>
      <xdr:row>38</xdr:row>
      <xdr:rowOff>162923</xdr:rowOff>
    </xdr:to>
    <xdr:sp macro="" textlink="">
      <xdr:nvSpPr>
        <xdr:cNvPr id="433" name="フローチャート: 判断 432">
          <a:extLst>
            <a:ext uri="{FF2B5EF4-FFF2-40B4-BE49-F238E27FC236}">
              <a16:creationId xmlns:a16="http://schemas.microsoft.com/office/drawing/2014/main" id="{A172604E-4269-4B66-9707-1DA535103E7A}"/>
            </a:ext>
          </a:extLst>
        </xdr:cNvPr>
        <xdr:cNvSpPr/>
      </xdr:nvSpPr>
      <xdr:spPr>
        <a:xfrm>
          <a:off x="13652500" y="657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102144</xdr:rowOff>
    </xdr:from>
    <xdr:to>
      <xdr:col>67</xdr:col>
      <xdr:colOff>101600</xdr:colOff>
      <xdr:row>39</xdr:row>
      <xdr:rowOff>32294</xdr:rowOff>
    </xdr:to>
    <xdr:sp macro="" textlink="">
      <xdr:nvSpPr>
        <xdr:cNvPr id="434" name="フローチャート: 判断 433">
          <a:extLst>
            <a:ext uri="{FF2B5EF4-FFF2-40B4-BE49-F238E27FC236}">
              <a16:creationId xmlns:a16="http://schemas.microsoft.com/office/drawing/2014/main" id="{55D095F4-797F-4E49-88D8-3EF203A4CC33}"/>
            </a:ext>
          </a:extLst>
        </xdr:cNvPr>
        <xdr:cNvSpPr/>
      </xdr:nvSpPr>
      <xdr:spPr>
        <a:xfrm>
          <a:off x="12763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37F5AD7B-A097-41E2-A96F-59BD689D20C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2E6AE7C3-C808-4AC1-94DB-10689130C993}"/>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6C7E98B3-5AD8-4198-BA4F-6130F34A47F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B8236857-3CC2-4270-B61D-B60D3B603C9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DFDCAB0C-D876-4D2F-9C43-2117C762304A}"/>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138067</xdr:rowOff>
    </xdr:from>
    <xdr:to>
      <xdr:col>85</xdr:col>
      <xdr:colOff>177800</xdr:colOff>
      <xdr:row>38</xdr:row>
      <xdr:rowOff>68218</xdr:rowOff>
    </xdr:to>
    <xdr:sp macro="" textlink="">
      <xdr:nvSpPr>
        <xdr:cNvPr id="440" name="楕円 439">
          <a:extLst>
            <a:ext uri="{FF2B5EF4-FFF2-40B4-BE49-F238E27FC236}">
              <a16:creationId xmlns:a16="http://schemas.microsoft.com/office/drawing/2014/main" id="{7DA5438E-CAA2-4130-96D1-A94463B3A057}"/>
            </a:ext>
          </a:extLst>
        </xdr:cNvPr>
        <xdr:cNvSpPr/>
      </xdr:nvSpPr>
      <xdr:spPr>
        <a:xfrm>
          <a:off x="16268700" y="648171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160944</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7F577253-5B2C-41E2-A6A7-76CE7A1C995B}"/>
            </a:ext>
          </a:extLst>
        </xdr:cNvPr>
        <xdr:cNvSpPr txBox="1"/>
      </xdr:nvSpPr>
      <xdr:spPr>
        <a:xfrm>
          <a:off x="16357600" y="6333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115207</xdr:rowOff>
    </xdr:from>
    <xdr:to>
      <xdr:col>81</xdr:col>
      <xdr:colOff>101600</xdr:colOff>
      <xdr:row>38</xdr:row>
      <xdr:rowOff>45357</xdr:rowOff>
    </xdr:to>
    <xdr:sp macro="" textlink="">
      <xdr:nvSpPr>
        <xdr:cNvPr id="442" name="楕円 441">
          <a:extLst>
            <a:ext uri="{FF2B5EF4-FFF2-40B4-BE49-F238E27FC236}">
              <a16:creationId xmlns:a16="http://schemas.microsoft.com/office/drawing/2014/main" id="{2BED5F8D-2806-4425-BE03-DD82EFAA43C9}"/>
            </a:ext>
          </a:extLst>
        </xdr:cNvPr>
        <xdr:cNvSpPr/>
      </xdr:nvSpPr>
      <xdr:spPr>
        <a:xfrm>
          <a:off x="15430500" y="645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166007</xdr:rowOff>
    </xdr:from>
    <xdr:to>
      <xdr:col>85</xdr:col>
      <xdr:colOff>127000</xdr:colOff>
      <xdr:row>38</xdr:row>
      <xdr:rowOff>17417</xdr:rowOff>
    </xdr:to>
    <xdr:cxnSp macro="">
      <xdr:nvCxnSpPr>
        <xdr:cNvPr id="443" name="直線コネクタ 442">
          <a:extLst>
            <a:ext uri="{FF2B5EF4-FFF2-40B4-BE49-F238E27FC236}">
              <a16:creationId xmlns:a16="http://schemas.microsoft.com/office/drawing/2014/main" id="{78B2BEA6-EC4A-454E-B4B0-0D20BCFDD409}"/>
            </a:ext>
          </a:extLst>
        </xdr:cNvPr>
        <xdr:cNvCxnSpPr/>
      </xdr:nvCxnSpPr>
      <xdr:spPr>
        <a:xfrm>
          <a:off x="15481300" y="650965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56424</xdr:rowOff>
    </xdr:from>
    <xdr:to>
      <xdr:col>76</xdr:col>
      <xdr:colOff>165100</xdr:colOff>
      <xdr:row>37</xdr:row>
      <xdr:rowOff>158024</xdr:rowOff>
    </xdr:to>
    <xdr:sp macro="" textlink="">
      <xdr:nvSpPr>
        <xdr:cNvPr id="444" name="楕円 443">
          <a:extLst>
            <a:ext uri="{FF2B5EF4-FFF2-40B4-BE49-F238E27FC236}">
              <a16:creationId xmlns:a16="http://schemas.microsoft.com/office/drawing/2014/main" id="{F1CFF01F-0378-4FC9-9C7B-C93032CF9694}"/>
            </a:ext>
          </a:extLst>
        </xdr:cNvPr>
        <xdr:cNvSpPr/>
      </xdr:nvSpPr>
      <xdr:spPr>
        <a:xfrm>
          <a:off x="14541500" y="640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107224</xdr:rowOff>
    </xdr:from>
    <xdr:to>
      <xdr:col>81</xdr:col>
      <xdr:colOff>50800</xdr:colOff>
      <xdr:row>37</xdr:row>
      <xdr:rowOff>166007</xdr:rowOff>
    </xdr:to>
    <xdr:cxnSp macro="">
      <xdr:nvCxnSpPr>
        <xdr:cNvPr id="445" name="直線コネクタ 444">
          <a:extLst>
            <a:ext uri="{FF2B5EF4-FFF2-40B4-BE49-F238E27FC236}">
              <a16:creationId xmlns:a16="http://schemas.microsoft.com/office/drawing/2014/main" id="{88A62072-8B94-465E-846B-2C6836047C26}"/>
            </a:ext>
          </a:extLst>
        </xdr:cNvPr>
        <xdr:cNvCxnSpPr/>
      </xdr:nvCxnSpPr>
      <xdr:spPr>
        <a:xfrm>
          <a:off x="14592300" y="6450874"/>
          <a:ext cx="889000" cy="5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169092</xdr:rowOff>
    </xdr:from>
    <xdr:to>
      <xdr:col>72</xdr:col>
      <xdr:colOff>38100</xdr:colOff>
      <xdr:row>37</xdr:row>
      <xdr:rowOff>99242</xdr:rowOff>
    </xdr:to>
    <xdr:sp macro="" textlink="">
      <xdr:nvSpPr>
        <xdr:cNvPr id="446" name="楕円 445">
          <a:extLst>
            <a:ext uri="{FF2B5EF4-FFF2-40B4-BE49-F238E27FC236}">
              <a16:creationId xmlns:a16="http://schemas.microsoft.com/office/drawing/2014/main" id="{8ADC5D49-719F-41A3-BA58-3651C4CBBB82}"/>
            </a:ext>
          </a:extLst>
        </xdr:cNvPr>
        <xdr:cNvSpPr/>
      </xdr:nvSpPr>
      <xdr:spPr>
        <a:xfrm>
          <a:off x="13652500" y="6341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48442</xdr:rowOff>
    </xdr:from>
    <xdr:to>
      <xdr:col>76</xdr:col>
      <xdr:colOff>114300</xdr:colOff>
      <xdr:row>37</xdr:row>
      <xdr:rowOff>107224</xdr:rowOff>
    </xdr:to>
    <xdr:cxnSp macro="">
      <xdr:nvCxnSpPr>
        <xdr:cNvPr id="447" name="直線コネクタ 446">
          <a:extLst>
            <a:ext uri="{FF2B5EF4-FFF2-40B4-BE49-F238E27FC236}">
              <a16:creationId xmlns:a16="http://schemas.microsoft.com/office/drawing/2014/main" id="{5CD0F9F2-0852-42A9-929D-683F13D32AD2}"/>
            </a:ext>
          </a:extLst>
        </xdr:cNvPr>
        <xdr:cNvCxnSpPr/>
      </xdr:nvCxnSpPr>
      <xdr:spPr>
        <a:xfrm>
          <a:off x="13703300" y="6392092"/>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108676</xdr:rowOff>
    </xdr:from>
    <xdr:to>
      <xdr:col>67</xdr:col>
      <xdr:colOff>101600</xdr:colOff>
      <xdr:row>37</xdr:row>
      <xdr:rowOff>38826</xdr:rowOff>
    </xdr:to>
    <xdr:sp macro="" textlink="">
      <xdr:nvSpPr>
        <xdr:cNvPr id="448" name="楕円 447">
          <a:extLst>
            <a:ext uri="{FF2B5EF4-FFF2-40B4-BE49-F238E27FC236}">
              <a16:creationId xmlns:a16="http://schemas.microsoft.com/office/drawing/2014/main" id="{2F9F8B3F-2D86-42A4-ADE7-D9DAF16100FA}"/>
            </a:ext>
          </a:extLst>
        </xdr:cNvPr>
        <xdr:cNvSpPr/>
      </xdr:nvSpPr>
      <xdr:spPr>
        <a:xfrm>
          <a:off x="12763500" y="6280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159476</xdr:rowOff>
    </xdr:from>
    <xdr:to>
      <xdr:col>71</xdr:col>
      <xdr:colOff>177800</xdr:colOff>
      <xdr:row>37</xdr:row>
      <xdr:rowOff>48442</xdr:rowOff>
    </xdr:to>
    <xdr:cxnSp macro="">
      <xdr:nvCxnSpPr>
        <xdr:cNvPr id="449" name="直線コネクタ 448">
          <a:extLst>
            <a:ext uri="{FF2B5EF4-FFF2-40B4-BE49-F238E27FC236}">
              <a16:creationId xmlns:a16="http://schemas.microsoft.com/office/drawing/2014/main" id="{B75BC96F-D4EA-4A37-A26F-B6DC422A4807}"/>
            </a:ext>
          </a:extLst>
        </xdr:cNvPr>
        <xdr:cNvCxnSpPr/>
      </xdr:nvCxnSpPr>
      <xdr:spPr>
        <a:xfrm>
          <a:off x="12814300" y="6331676"/>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165480</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A94510DD-F653-4421-AF4F-49A99A62F1A7}"/>
            </a:ext>
          </a:extLst>
        </xdr:cNvPr>
        <xdr:cNvSpPr txBox="1"/>
      </xdr:nvSpPr>
      <xdr:spPr>
        <a:xfrm>
          <a:off x="152660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160581</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C504035C-D98D-4D9C-A6E9-DC085DA5BEEB}"/>
            </a:ext>
          </a:extLst>
        </xdr:cNvPr>
        <xdr:cNvSpPr txBox="1"/>
      </xdr:nvSpPr>
      <xdr:spPr>
        <a:xfrm>
          <a:off x="14389744" y="6675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154050</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A8D080B6-65A8-4563-AC01-86C88F6460CB}"/>
            </a:ext>
          </a:extLst>
        </xdr:cNvPr>
        <xdr:cNvSpPr txBox="1"/>
      </xdr:nvSpPr>
      <xdr:spPr>
        <a:xfrm>
          <a:off x="13500744" y="666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23421</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6B60AAFA-DF84-4553-8032-91D9E585270D}"/>
            </a:ext>
          </a:extLst>
        </xdr:cNvPr>
        <xdr:cNvSpPr txBox="1"/>
      </xdr:nvSpPr>
      <xdr:spPr>
        <a:xfrm>
          <a:off x="126117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61884</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42140A33-359F-48A9-9791-6AD4BD0DF3DE}"/>
            </a:ext>
          </a:extLst>
        </xdr:cNvPr>
        <xdr:cNvSpPr txBox="1"/>
      </xdr:nvSpPr>
      <xdr:spPr>
        <a:xfrm>
          <a:off x="15266044" y="6234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3101</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A02A98DD-A451-4656-857E-F7680A792C9C}"/>
            </a:ext>
          </a:extLst>
        </xdr:cNvPr>
        <xdr:cNvSpPr txBox="1"/>
      </xdr:nvSpPr>
      <xdr:spPr>
        <a:xfrm>
          <a:off x="14389744" y="617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115769</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71023652-D304-49BF-ADD2-2F71B2E8B429}"/>
            </a:ext>
          </a:extLst>
        </xdr:cNvPr>
        <xdr:cNvSpPr txBox="1"/>
      </xdr:nvSpPr>
      <xdr:spPr>
        <a:xfrm>
          <a:off x="13500744" y="611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55353</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C4F7A9DE-A8BD-4ABB-B980-C66AF8CD52B0}"/>
            </a:ext>
          </a:extLst>
        </xdr:cNvPr>
        <xdr:cNvSpPr txBox="1"/>
      </xdr:nvSpPr>
      <xdr:spPr>
        <a:xfrm>
          <a:off x="12611744" y="60561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E6AB8B57-87CF-4ECD-A10B-C24EB216CD1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F149F6C6-00CB-4A85-A826-29217D64A58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3C944713-2422-4310-BAC2-D692C134833E}"/>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FD563B6A-3CA5-41EC-B4B0-42C50787D03C}"/>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BDD573DC-D2DF-4918-9BB1-D2CE0A1D05F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7964E0F-DC37-4CD8-8638-55A85B05E49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CFD818E3-F0B1-49D3-BFD0-96FA5ABD0CE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4BE9F00D-7B26-4689-8DFA-EFFB5281B0D9}"/>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C5BBB08F-C1D9-4C2D-95A5-4E55ACB87A8E}"/>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9B1B1F9F-23C0-4741-BE7C-15DFA88EE0AA}"/>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8" name="直線コネクタ 467">
          <a:extLst>
            <a:ext uri="{FF2B5EF4-FFF2-40B4-BE49-F238E27FC236}">
              <a16:creationId xmlns:a16="http://schemas.microsoft.com/office/drawing/2014/main" id="{7B15044C-DDA0-443F-9EC1-0498E666DE4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9" name="テキスト ボックス 468">
          <a:extLst>
            <a:ext uri="{FF2B5EF4-FFF2-40B4-BE49-F238E27FC236}">
              <a16:creationId xmlns:a16="http://schemas.microsoft.com/office/drawing/2014/main" id="{D7ED49A4-1D10-4155-A054-7AF472C21967}"/>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70" name="直線コネクタ 469">
          <a:extLst>
            <a:ext uri="{FF2B5EF4-FFF2-40B4-BE49-F238E27FC236}">
              <a16:creationId xmlns:a16="http://schemas.microsoft.com/office/drawing/2014/main" id="{385222ED-6A59-48FA-B1AF-47FA6C25C243}"/>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71" name="テキスト ボックス 470">
          <a:extLst>
            <a:ext uri="{FF2B5EF4-FFF2-40B4-BE49-F238E27FC236}">
              <a16:creationId xmlns:a16="http://schemas.microsoft.com/office/drawing/2014/main" id="{1FB39877-38C8-4A94-BD7C-6B4C3CF52746}"/>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72" name="直線コネクタ 471">
          <a:extLst>
            <a:ext uri="{FF2B5EF4-FFF2-40B4-BE49-F238E27FC236}">
              <a16:creationId xmlns:a16="http://schemas.microsoft.com/office/drawing/2014/main" id="{1BE9BAC8-B9B6-47B0-B171-095F10FA15AA}"/>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73" name="テキスト ボックス 472">
          <a:extLst>
            <a:ext uri="{FF2B5EF4-FFF2-40B4-BE49-F238E27FC236}">
              <a16:creationId xmlns:a16="http://schemas.microsoft.com/office/drawing/2014/main" id="{70AA999C-309E-4F04-A8E1-788FF7952E6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74" name="直線コネクタ 473">
          <a:extLst>
            <a:ext uri="{FF2B5EF4-FFF2-40B4-BE49-F238E27FC236}">
              <a16:creationId xmlns:a16="http://schemas.microsoft.com/office/drawing/2014/main" id="{B5F67B3F-9F20-4CC6-A1E8-0E4838A6084E}"/>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75" name="テキスト ボックス 474">
          <a:extLst>
            <a:ext uri="{FF2B5EF4-FFF2-40B4-BE49-F238E27FC236}">
              <a16:creationId xmlns:a16="http://schemas.microsoft.com/office/drawing/2014/main" id="{B51B12D2-F10B-4259-8495-2EBCDB1A11B8}"/>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6" name="直線コネクタ 475">
          <a:extLst>
            <a:ext uri="{FF2B5EF4-FFF2-40B4-BE49-F238E27FC236}">
              <a16:creationId xmlns:a16="http://schemas.microsoft.com/office/drawing/2014/main" id="{25E8870E-1B69-4335-B7BD-B3BFB4C820E7}"/>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7" name="テキスト ボックス 476">
          <a:extLst>
            <a:ext uri="{FF2B5EF4-FFF2-40B4-BE49-F238E27FC236}">
              <a16:creationId xmlns:a16="http://schemas.microsoft.com/office/drawing/2014/main" id="{513566DD-5460-4305-B2EF-7CF7F5FAB6F2}"/>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8" name="直線コネクタ 477">
          <a:extLst>
            <a:ext uri="{FF2B5EF4-FFF2-40B4-BE49-F238E27FC236}">
              <a16:creationId xmlns:a16="http://schemas.microsoft.com/office/drawing/2014/main" id="{5E4B4B05-E3EE-4776-A834-342B9A200058}"/>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9" name="テキスト ボックス 478">
          <a:extLst>
            <a:ext uri="{FF2B5EF4-FFF2-40B4-BE49-F238E27FC236}">
              <a16:creationId xmlns:a16="http://schemas.microsoft.com/office/drawing/2014/main" id="{5100EDBC-370C-46F7-BD00-A25635855B8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0" name="【認定こども園・幼稚園・保育所】&#10;一人当たり面積グラフ枠">
          <a:extLst>
            <a:ext uri="{FF2B5EF4-FFF2-40B4-BE49-F238E27FC236}">
              <a16:creationId xmlns:a16="http://schemas.microsoft.com/office/drawing/2014/main" id="{106CD1B2-AC4C-4235-B9E6-B8A681C2E704}"/>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87630</xdr:rowOff>
    </xdr:from>
    <xdr:to>
      <xdr:col>116</xdr:col>
      <xdr:colOff>62864</xdr:colOff>
      <xdr:row>41</xdr:row>
      <xdr:rowOff>146685</xdr:rowOff>
    </xdr:to>
    <xdr:cxnSp macro="">
      <xdr:nvCxnSpPr>
        <xdr:cNvPr id="481" name="直線コネクタ 480">
          <a:extLst>
            <a:ext uri="{FF2B5EF4-FFF2-40B4-BE49-F238E27FC236}">
              <a16:creationId xmlns:a16="http://schemas.microsoft.com/office/drawing/2014/main" id="{9369AE8B-2572-4978-8DA5-C87C1B5B20A9}"/>
            </a:ext>
          </a:extLst>
        </xdr:cNvPr>
        <xdr:cNvCxnSpPr/>
      </xdr:nvCxnSpPr>
      <xdr:spPr>
        <a:xfrm flipV="1">
          <a:off x="22160864" y="5745480"/>
          <a:ext cx="0" cy="14306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150512</xdr:rowOff>
    </xdr:from>
    <xdr:ext cx="469744" cy="259045"/>
    <xdr:sp macro="" textlink="">
      <xdr:nvSpPr>
        <xdr:cNvPr id="482" name="【認定こども園・幼稚園・保育所】&#10;一人当たり面積最小値テキスト">
          <a:extLst>
            <a:ext uri="{FF2B5EF4-FFF2-40B4-BE49-F238E27FC236}">
              <a16:creationId xmlns:a16="http://schemas.microsoft.com/office/drawing/2014/main" id="{98F5FB3D-57BC-429F-9070-D5EA6B442A81}"/>
            </a:ext>
          </a:extLst>
        </xdr:cNvPr>
        <xdr:cNvSpPr txBox="1"/>
      </xdr:nvSpPr>
      <xdr:spPr>
        <a:xfrm>
          <a:off x="22199600" y="717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146685</xdr:rowOff>
    </xdr:from>
    <xdr:to>
      <xdr:col>116</xdr:col>
      <xdr:colOff>152400</xdr:colOff>
      <xdr:row>41</xdr:row>
      <xdr:rowOff>146685</xdr:rowOff>
    </xdr:to>
    <xdr:cxnSp macro="">
      <xdr:nvCxnSpPr>
        <xdr:cNvPr id="483" name="直線コネクタ 482">
          <a:extLst>
            <a:ext uri="{FF2B5EF4-FFF2-40B4-BE49-F238E27FC236}">
              <a16:creationId xmlns:a16="http://schemas.microsoft.com/office/drawing/2014/main" id="{1F3D46C0-AB82-48B6-9BE5-EA454E6E462F}"/>
            </a:ext>
          </a:extLst>
        </xdr:cNvPr>
        <xdr:cNvCxnSpPr/>
      </xdr:nvCxnSpPr>
      <xdr:spPr>
        <a:xfrm>
          <a:off x="22072600" y="717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34307</xdr:rowOff>
    </xdr:from>
    <xdr:ext cx="469744" cy="259045"/>
    <xdr:sp macro="" textlink="">
      <xdr:nvSpPr>
        <xdr:cNvPr id="484" name="【認定こども園・幼稚園・保育所】&#10;一人当たり面積最大値テキスト">
          <a:extLst>
            <a:ext uri="{FF2B5EF4-FFF2-40B4-BE49-F238E27FC236}">
              <a16:creationId xmlns:a16="http://schemas.microsoft.com/office/drawing/2014/main" id="{12015F55-ABEA-42B6-9DC4-719DC5BC5157}"/>
            </a:ext>
          </a:extLst>
        </xdr:cNvPr>
        <xdr:cNvSpPr txBox="1"/>
      </xdr:nvSpPr>
      <xdr:spPr>
        <a:xfrm>
          <a:off x="221996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87630</xdr:rowOff>
    </xdr:from>
    <xdr:to>
      <xdr:col>116</xdr:col>
      <xdr:colOff>152400</xdr:colOff>
      <xdr:row>33</xdr:row>
      <xdr:rowOff>87630</xdr:rowOff>
    </xdr:to>
    <xdr:cxnSp macro="">
      <xdr:nvCxnSpPr>
        <xdr:cNvPr id="485" name="直線コネクタ 484">
          <a:extLst>
            <a:ext uri="{FF2B5EF4-FFF2-40B4-BE49-F238E27FC236}">
              <a16:creationId xmlns:a16="http://schemas.microsoft.com/office/drawing/2014/main" id="{11EA9666-9010-41C7-B7A9-486C30384C29}"/>
            </a:ext>
          </a:extLst>
        </xdr:cNvPr>
        <xdr:cNvCxnSpPr/>
      </xdr:nvCxnSpPr>
      <xdr:spPr>
        <a:xfrm>
          <a:off x="22072600" y="574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89552</xdr:rowOff>
    </xdr:from>
    <xdr:ext cx="469744" cy="259045"/>
    <xdr:sp macro="" textlink="">
      <xdr:nvSpPr>
        <xdr:cNvPr id="486" name="【認定こども園・幼稚園・保育所】&#10;一人当たり面積平均値テキスト">
          <a:extLst>
            <a:ext uri="{FF2B5EF4-FFF2-40B4-BE49-F238E27FC236}">
              <a16:creationId xmlns:a16="http://schemas.microsoft.com/office/drawing/2014/main" id="{52151AC9-F062-4AE5-A03E-FB1ACC0199E5}"/>
            </a:ext>
          </a:extLst>
        </xdr:cNvPr>
        <xdr:cNvSpPr txBox="1"/>
      </xdr:nvSpPr>
      <xdr:spPr>
        <a:xfrm>
          <a:off x="22199600" y="66046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111125</xdr:rowOff>
    </xdr:from>
    <xdr:to>
      <xdr:col>116</xdr:col>
      <xdr:colOff>114300</xdr:colOff>
      <xdr:row>39</xdr:row>
      <xdr:rowOff>41275</xdr:rowOff>
    </xdr:to>
    <xdr:sp macro="" textlink="">
      <xdr:nvSpPr>
        <xdr:cNvPr id="487" name="フローチャート: 判断 486">
          <a:extLst>
            <a:ext uri="{FF2B5EF4-FFF2-40B4-BE49-F238E27FC236}">
              <a16:creationId xmlns:a16="http://schemas.microsoft.com/office/drawing/2014/main" id="{33F45ECD-1D8D-4262-88F5-63526FE83FF0}"/>
            </a:ext>
          </a:extLst>
        </xdr:cNvPr>
        <xdr:cNvSpPr/>
      </xdr:nvSpPr>
      <xdr:spPr>
        <a:xfrm>
          <a:off x="22110700" y="662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105410</xdr:rowOff>
    </xdr:from>
    <xdr:to>
      <xdr:col>112</xdr:col>
      <xdr:colOff>38100</xdr:colOff>
      <xdr:row>39</xdr:row>
      <xdr:rowOff>35560</xdr:rowOff>
    </xdr:to>
    <xdr:sp macro="" textlink="">
      <xdr:nvSpPr>
        <xdr:cNvPr id="488" name="フローチャート: 判断 487">
          <a:extLst>
            <a:ext uri="{FF2B5EF4-FFF2-40B4-BE49-F238E27FC236}">
              <a16:creationId xmlns:a16="http://schemas.microsoft.com/office/drawing/2014/main" id="{4FF25C55-D494-4C29-A998-B064CF3DFEE8}"/>
            </a:ext>
          </a:extLst>
        </xdr:cNvPr>
        <xdr:cNvSpPr/>
      </xdr:nvSpPr>
      <xdr:spPr>
        <a:xfrm>
          <a:off x="21272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128270</xdr:rowOff>
    </xdr:from>
    <xdr:to>
      <xdr:col>107</xdr:col>
      <xdr:colOff>101600</xdr:colOff>
      <xdr:row>39</xdr:row>
      <xdr:rowOff>58420</xdr:rowOff>
    </xdr:to>
    <xdr:sp macro="" textlink="">
      <xdr:nvSpPr>
        <xdr:cNvPr id="489" name="フローチャート: 判断 488">
          <a:extLst>
            <a:ext uri="{FF2B5EF4-FFF2-40B4-BE49-F238E27FC236}">
              <a16:creationId xmlns:a16="http://schemas.microsoft.com/office/drawing/2014/main" id="{1D49DD2F-428F-4FAC-815F-961F5E19E4EA}"/>
            </a:ext>
          </a:extLst>
        </xdr:cNvPr>
        <xdr:cNvSpPr/>
      </xdr:nvSpPr>
      <xdr:spPr>
        <a:xfrm>
          <a:off x="20383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126365</xdr:rowOff>
    </xdr:from>
    <xdr:to>
      <xdr:col>102</xdr:col>
      <xdr:colOff>165100</xdr:colOff>
      <xdr:row>39</xdr:row>
      <xdr:rowOff>56515</xdr:rowOff>
    </xdr:to>
    <xdr:sp macro="" textlink="">
      <xdr:nvSpPr>
        <xdr:cNvPr id="490" name="フローチャート: 判断 489">
          <a:extLst>
            <a:ext uri="{FF2B5EF4-FFF2-40B4-BE49-F238E27FC236}">
              <a16:creationId xmlns:a16="http://schemas.microsoft.com/office/drawing/2014/main" id="{6F67F78F-3C02-4955-B674-515CB4B8C88B}"/>
            </a:ext>
          </a:extLst>
        </xdr:cNvPr>
        <xdr:cNvSpPr/>
      </xdr:nvSpPr>
      <xdr:spPr>
        <a:xfrm>
          <a:off x="19494500" y="6641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91" name="フローチャート: 判断 490">
          <a:extLst>
            <a:ext uri="{FF2B5EF4-FFF2-40B4-BE49-F238E27FC236}">
              <a16:creationId xmlns:a16="http://schemas.microsoft.com/office/drawing/2014/main" id="{F43B3E27-18D6-4344-BFE7-FA5DD512355A}"/>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4FD92F64-EA38-4CB4-B361-2157AD5B1C3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31BCFE17-5618-44A1-B1E3-04D44A170AC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AEB1ECED-25F7-495B-AC46-7FDCEA3D962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36948F34-2075-4E25-B7A1-A6E1C8CD296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3C270642-0C3A-4D6C-A3A7-88EC5755BBF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99695</xdr:rowOff>
    </xdr:from>
    <xdr:to>
      <xdr:col>116</xdr:col>
      <xdr:colOff>114300</xdr:colOff>
      <xdr:row>37</xdr:row>
      <xdr:rowOff>29845</xdr:rowOff>
    </xdr:to>
    <xdr:sp macro="" textlink="">
      <xdr:nvSpPr>
        <xdr:cNvPr id="497" name="楕円 496">
          <a:extLst>
            <a:ext uri="{FF2B5EF4-FFF2-40B4-BE49-F238E27FC236}">
              <a16:creationId xmlns:a16="http://schemas.microsoft.com/office/drawing/2014/main" id="{825048B1-B992-4A02-AF10-F7E63EB280DA}"/>
            </a:ext>
          </a:extLst>
        </xdr:cNvPr>
        <xdr:cNvSpPr/>
      </xdr:nvSpPr>
      <xdr:spPr>
        <a:xfrm>
          <a:off x="22110700" y="627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122572</xdr:rowOff>
    </xdr:from>
    <xdr:ext cx="469744" cy="259045"/>
    <xdr:sp macro="" textlink="">
      <xdr:nvSpPr>
        <xdr:cNvPr id="498" name="【認定こども園・幼稚園・保育所】&#10;一人当たり面積該当値テキスト">
          <a:extLst>
            <a:ext uri="{FF2B5EF4-FFF2-40B4-BE49-F238E27FC236}">
              <a16:creationId xmlns:a16="http://schemas.microsoft.com/office/drawing/2014/main" id="{1C4C7808-772F-4CED-96F0-E12F4809F1D8}"/>
            </a:ext>
          </a:extLst>
        </xdr:cNvPr>
        <xdr:cNvSpPr txBox="1"/>
      </xdr:nvSpPr>
      <xdr:spPr>
        <a:xfrm>
          <a:off x="22199600" y="6123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154940</xdr:rowOff>
    </xdr:from>
    <xdr:to>
      <xdr:col>112</xdr:col>
      <xdr:colOff>38100</xdr:colOff>
      <xdr:row>36</xdr:row>
      <xdr:rowOff>85090</xdr:rowOff>
    </xdr:to>
    <xdr:sp macro="" textlink="">
      <xdr:nvSpPr>
        <xdr:cNvPr id="499" name="楕円 498">
          <a:extLst>
            <a:ext uri="{FF2B5EF4-FFF2-40B4-BE49-F238E27FC236}">
              <a16:creationId xmlns:a16="http://schemas.microsoft.com/office/drawing/2014/main" id="{12C270C7-B2B5-47E6-825D-DDEA93E84E31}"/>
            </a:ext>
          </a:extLst>
        </xdr:cNvPr>
        <xdr:cNvSpPr/>
      </xdr:nvSpPr>
      <xdr:spPr>
        <a:xfrm>
          <a:off x="21272500" y="6155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34290</xdr:rowOff>
    </xdr:from>
    <xdr:to>
      <xdr:col>116</xdr:col>
      <xdr:colOff>63500</xdr:colOff>
      <xdr:row>36</xdr:row>
      <xdr:rowOff>150495</xdr:rowOff>
    </xdr:to>
    <xdr:cxnSp macro="">
      <xdr:nvCxnSpPr>
        <xdr:cNvPr id="500" name="直線コネクタ 499">
          <a:extLst>
            <a:ext uri="{FF2B5EF4-FFF2-40B4-BE49-F238E27FC236}">
              <a16:creationId xmlns:a16="http://schemas.microsoft.com/office/drawing/2014/main" id="{CF6A9028-5343-4BBC-9FE5-B49D5A6F2374}"/>
            </a:ext>
          </a:extLst>
        </xdr:cNvPr>
        <xdr:cNvCxnSpPr/>
      </xdr:nvCxnSpPr>
      <xdr:spPr>
        <a:xfrm>
          <a:off x="21323300" y="6206490"/>
          <a:ext cx="838200" cy="116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13970</xdr:rowOff>
    </xdr:from>
    <xdr:to>
      <xdr:col>107</xdr:col>
      <xdr:colOff>101600</xdr:colOff>
      <xdr:row>36</xdr:row>
      <xdr:rowOff>115570</xdr:rowOff>
    </xdr:to>
    <xdr:sp macro="" textlink="">
      <xdr:nvSpPr>
        <xdr:cNvPr id="501" name="楕円 500">
          <a:extLst>
            <a:ext uri="{FF2B5EF4-FFF2-40B4-BE49-F238E27FC236}">
              <a16:creationId xmlns:a16="http://schemas.microsoft.com/office/drawing/2014/main" id="{8BD7BBFD-1E7E-4F50-B2D0-F41DF8A4A5C1}"/>
            </a:ext>
          </a:extLst>
        </xdr:cNvPr>
        <xdr:cNvSpPr/>
      </xdr:nvSpPr>
      <xdr:spPr>
        <a:xfrm>
          <a:off x="20383500" y="61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34290</xdr:rowOff>
    </xdr:from>
    <xdr:to>
      <xdr:col>111</xdr:col>
      <xdr:colOff>177800</xdr:colOff>
      <xdr:row>36</xdr:row>
      <xdr:rowOff>64770</xdr:rowOff>
    </xdr:to>
    <xdr:cxnSp macro="">
      <xdr:nvCxnSpPr>
        <xdr:cNvPr id="502" name="直線コネクタ 501">
          <a:extLst>
            <a:ext uri="{FF2B5EF4-FFF2-40B4-BE49-F238E27FC236}">
              <a16:creationId xmlns:a16="http://schemas.microsoft.com/office/drawing/2014/main" id="{F052C562-285C-4A5A-AEBF-41AC17673B27}"/>
            </a:ext>
          </a:extLst>
        </xdr:cNvPr>
        <xdr:cNvCxnSpPr/>
      </xdr:nvCxnSpPr>
      <xdr:spPr>
        <a:xfrm flipV="1">
          <a:off x="20434300" y="62064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34925</xdr:rowOff>
    </xdr:from>
    <xdr:to>
      <xdr:col>102</xdr:col>
      <xdr:colOff>165100</xdr:colOff>
      <xdr:row>36</xdr:row>
      <xdr:rowOff>136525</xdr:rowOff>
    </xdr:to>
    <xdr:sp macro="" textlink="">
      <xdr:nvSpPr>
        <xdr:cNvPr id="503" name="楕円 502">
          <a:extLst>
            <a:ext uri="{FF2B5EF4-FFF2-40B4-BE49-F238E27FC236}">
              <a16:creationId xmlns:a16="http://schemas.microsoft.com/office/drawing/2014/main" id="{101A25ED-B266-457A-96B3-524A14349FB2}"/>
            </a:ext>
          </a:extLst>
        </xdr:cNvPr>
        <xdr:cNvSpPr/>
      </xdr:nvSpPr>
      <xdr:spPr>
        <a:xfrm>
          <a:off x="19494500" y="620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64770</xdr:rowOff>
    </xdr:from>
    <xdr:to>
      <xdr:col>107</xdr:col>
      <xdr:colOff>50800</xdr:colOff>
      <xdr:row>36</xdr:row>
      <xdr:rowOff>85725</xdr:rowOff>
    </xdr:to>
    <xdr:cxnSp macro="">
      <xdr:nvCxnSpPr>
        <xdr:cNvPr id="504" name="直線コネクタ 503">
          <a:extLst>
            <a:ext uri="{FF2B5EF4-FFF2-40B4-BE49-F238E27FC236}">
              <a16:creationId xmlns:a16="http://schemas.microsoft.com/office/drawing/2014/main" id="{742E2BE8-D949-47D8-900E-38F555FB1EE6}"/>
            </a:ext>
          </a:extLst>
        </xdr:cNvPr>
        <xdr:cNvCxnSpPr/>
      </xdr:nvCxnSpPr>
      <xdr:spPr>
        <a:xfrm flipV="1">
          <a:off x="19545300" y="623697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52070</xdr:rowOff>
    </xdr:from>
    <xdr:to>
      <xdr:col>98</xdr:col>
      <xdr:colOff>38100</xdr:colOff>
      <xdr:row>36</xdr:row>
      <xdr:rowOff>153670</xdr:rowOff>
    </xdr:to>
    <xdr:sp macro="" textlink="">
      <xdr:nvSpPr>
        <xdr:cNvPr id="505" name="楕円 504">
          <a:extLst>
            <a:ext uri="{FF2B5EF4-FFF2-40B4-BE49-F238E27FC236}">
              <a16:creationId xmlns:a16="http://schemas.microsoft.com/office/drawing/2014/main" id="{AAB123C7-AF77-441A-A16A-16FD219AB7FF}"/>
            </a:ext>
          </a:extLst>
        </xdr:cNvPr>
        <xdr:cNvSpPr/>
      </xdr:nvSpPr>
      <xdr:spPr>
        <a:xfrm>
          <a:off x="18605500" y="622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85725</xdr:rowOff>
    </xdr:from>
    <xdr:to>
      <xdr:col>102</xdr:col>
      <xdr:colOff>114300</xdr:colOff>
      <xdr:row>36</xdr:row>
      <xdr:rowOff>102870</xdr:rowOff>
    </xdr:to>
    <xdr:cxnSp macro="">
      <xdr:nvCxnSpPr>
        <xdr:cNvPr id="506" name="直線コネクタ 505">
          <a:extLst>
            <a:ext uri="{FF2B5EF4-FFF2-40B4-BE49-F238E27FC236}">
              <a16:creationId xmlns:a16="http://schemas.microsoft.com/office/drawing/2014/main" id="{E30BC285-0C83-4416-8AFA-03EFC744C012}"/>
            </a:ext>
          </a:extLst>
        </xdr:cNvPr>
        <xdr:cNvCxnSpPr/>
      </xdr:nvCxnSpPr>
      <xdr:spPr>
        <a:xfrm flipV="1">
          <a:off x="18656300" y="625792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26687</xdr:rowOff>
    </xdr:from>
    <xdr:ext cx="469744" cy="259045"/>
    <xdr:sp macro="" textlink="">
      <xdr:nvSpPr>
        <xdr:cNvPr id="507" name="n_1aveValue【認定こども園・幼稚園・保育所】&#10;一人当たり面積">
          <a:extLst>
            <a:ext uri="{FF2B5EF4-FFF2-40B4-BE49-F238E27FC236}">
              <a16:creationId xmlns:a16="http://schemas.microsoft.com/office/drawing/2014/main" id="{092C793B-01B5-45CE-99FA-4CE12FABB6E1}"/>
            </a:ext>
          </a:extLst>
        </xdr:cNvPr>
        <xdr:cNvSpPr txBox="1"/>
      </xdr:nvSpPr>
      <xdr:spPr>
        <a:xfrm>
          <a:off x="210757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49547</xdr:rowOff>
    </xdr:from>
    <xdr:ext cx="469744" cy="259045"/>
    <xdr:sp macro="" textlink="">
      <xdr:nvSpPr>
        <xdr:cNvPr id="508" name="n_2aveValue【認定こども園・幼稚園・保育所】&#10;一人当たり面積">
          <a:extLst>
            <a:ext uri="{FF2B5EF4-FFF2-40B4-BE49-F238E27FC236}">
              <a16:creationId xmlns:a16="http://schemas.microsoft.com/office/drawing/2014/main" id="{B6FE8111-F702-43A0-852E-8CB54BB8AE82}"/>
            </a:ext>
          </a:extLst>
        </xdr:cNvPr>
        <xdr:cNvSpPr txBox="1"/>
      </xdr:nvSpPr>
      <xdr:spPr>
        <a:xfrm>
          <a:off x="20199427" y="673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47642</xdr:rowOff>
    </xdr:from>
    <xdr:ext cx="469744" cy="259045"/>
    <xdr:sp macro="" textlink="">
      <xdr:nvSpPr>
        <xdr:cNvPr id="509" name="n_3aveValue【認定こども園・幼稚園・保育所】&#10;一人当たり面積">
          <a:extLst>
            <a:ext uri="{FF2B5EF4-FFF2-40B4-BE49-F238E27FC236}">
              <a16:creationId xmlns:a16="http://schemas.microsoft.com/office/drawing/2014/main" id="{41F5F327-5D25-447A-A968-FBD7D628D3F9}"/>
            </a:ext>
          </a:extLst>
        </xdr:cNvPr>
        <xdr:cNvSpPr txBox="1"/>
      </xdr:nvSpPr>
      <xdr:spPr>
        <a:xfrm>
          <a:off x="19310427" y="6734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38117</xdr:rowOff>
    </xdr:from>
    <xdr:ext cx="469744" cy="259045"/>
    <xdr:sp macro="" textlink="">
      <xdr:nvSpPr>
        <xdr:cNvPr id="510" name="n_4aveValue【認定こども園・幼稚園・保育所】&#10;一人当たり面積">
          <a:extLst>
            <a:ext uri="{FF2B5EF4-FFF2-40B4-BE49-F238E27FC236}">
              <a16:creationId xmlns:a16="http://schemas.microsoft.com/office/drawing/2014/main" id="{0C49CEEB-7388-4B5C-87FA-DB0F63E8FA30}"/>
            </a:ext>
          </a:extLst>
        </xdr:cNvPr>
        <xdr:cNvSpPr txBox="1"/>
      </xdr:nvSpPr>
      <xdr:spPr>
        <a:xfrm>
          <a:off x="184214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34</xdr:row>
      <xdr:rowOff>101617</xdr:rowOff>
    </xdr:from>
    <xdr:ext cx="469744" cy="259045"/>
    <xdr:sp macro="" textlink="">
      <xdr:nvSpPr>
        <xdr:cNvPr id="511" name="n_1mainValue【認定こども園・幼稚園・保育所】&#10;一人当たり面積">
          <a:extLst>
            <a:ext uri="{FF2B5EF4-FFF2-40B4-BE49-F238E27FC236}">
              <a16:creationId xmlns:a16="http://schemas.microsoft.com/office/drawing/2014/main" id="{8EB1BDA0-4B35-4841-B67A-569EA95433C8}"/>
            </a:ext>
          </a:extLst>
        </xdr:cNvPr>
        <xdr:cNvSpPr txBox="1"/>
      </xdr:nvSpPr>
      <xdr:spPr>
        <a:xfrm>
          <a:off x="21075727" y="5930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34</xdr:row>
      <xdr:rowOff>132097</xdr:rowOff>
    </xdr:from>
    <xdr:ext cx="469744" cy="259045"/>
    <xdr:sp macro="" textlink="">
      <xdr:nvSpPr>
        <xdr:cNvPr id="512" name="n_2mainValue【認定こども園・幼稚園・保育所】&#10;一人当たり面積">
          <a:extLst>
            <a:ext uri="{FF2B5EF4-FFF2-40B4-BE49-F238E27FC236}">
              <a16:creationId xmlns:a16="http://schemas.microsoft.com/office/drawing/2014/main" id="{A8DC1F33-A12D-4CDB-90C9-AF3779FFFDB9}"/>
            </a:ext>
          </a:extLst>
        </xdr:cNvPr>
        <xdr:cNvSpPr txBox="1"/>
      </xdr:nvSpPr>
      <xdr:spPr>
        <a:xfrm>
          <a:off x="20199427" y="596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34</xdr:row>
      <xdr:rowOff>153052</xdr:rowOff>
    </xdr:from>
    <xdr:ext cx="469744" cy="259045"/>
    <xdr:sp macro="" textlink="">
      <xdr:nvSpPr>
        <xdr:cNvPr id="513" name="n_3mainValue【認定こども園・幼稚園・保育所】&#10;一人当たり面積">
          <a:extLst>
            <a:ext uri="{FF2B5EF4-FFF2-40B4-BE49-F238E27FC236}">
              <a16:creationId xmlns:a16="http://schemas.microsoft.com/office/drawing/2014/main" id="{C48038B1-9510-4418-9750-CEFCCC452CE1}"/>
            </a:ext>
          </a:extLst>
        </xdr:cNvPr>
        <xdr:cNvSpPr txBox="1"/>
      </xdr:nvSpPr>
      <xdr:spPr>
        <a:xfrm>
          <a:off x="19310427" y="598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34</xdr:row>
      <xdr:rowOff>170197</xdr:rowOff>
    </xdr:from>
    <xdr:ext cx="469744" cy="259045"/>
    <xdr:sp macro="" textlink="">
      <xdr:nvSpPr>
        <xdr:cNvPr id="514" name="n_4mainValue【認定こども園・幼稚園・保育所】&#10;一人当たり面積">
          <a:extLst>
            <a:ext uri="{FF2B5EF4-FFF2-40B4-BE49-F238E27FC236}">
              <a16:creationId xmlns:a16="http://schemas.microsoft.com/office/drawing/2014/main" id="{BD369011-2DA6-43C1-8B63-5BE1B77448F0}"/>
            </a:ext>
          </a:extLst>
        </xdr:cNvPr>
        <xdr:cNvSpPr txBox="1"/>
      </xdr:nvSpPr>
      <xdr:spPr>
        <a:xfrm>
          <a:off x="18421427" y="5999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5" name="正方形/長方形 514">
          <a:extLst>
            <a:ext uri="{FF2B5EF4-FFF2-40B4-BE49-F238E27FC236}">
              <a16:creationId xmlns:a16="http://schemas.microsoft.com/office/drawing/2014/main" id="{307F039B-8250-4CD7-812D-3C89181969B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6" name="正方形/長方形 515">
          <a:extLst>
            <a:ext uri="{FF2B5EF4-FFF2-40B4-BE49-F238E27FC236}">
              <a16:creationId xmlns:a16="http://schemas.microsoft.com/office/drawing/2014/main" id="{88DB1E96-82F0-4DF0-839D-FB81D377F59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7" name="正方形/長方形 516">
          <a:extLst>
            <a:ext uri="{FF2B5EF4-FFF2-40B4-BE49-F238E27FC236}">
              <a16:creationId xmlns:a16="http://schemas.microsoft.com/office/drawing/2014/main" id="{CDE39B6E-86AB-49BE-AEF9-DEA379A1CF7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8" name="正方形/長方形 517">
          <a:extLst>
            <a:ext uri="{FF2B5EF4-FFF2-40B4-BE49-F238E27FC236}">
              <a16:creationId xmlns:a16="http://schemas.microsoft.com/office/drawing/2014/main" id="{958988F2-0CB4-4F4E-87B7-342C896C583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9" name="正方形/長方形 518">
          <a:extLst>
            <a:ext uri="{FF2B5EF4-FFF2-40B4-BE49-F238E27FC236}">
              <a16:creationId xmlns:a16="http://schemas.microsoft.com/office/drawing/2014/main" id="{47A6DC7C-66ED-40AC-A1EE-98FAB7A8FF1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0" name="正方形/長方形 519">
          <a:extLst>
            <a:ext uri="{FF2B5EF4-FFF2-40B4-BE49-F238E27FC236}">
              <a16:creationId xmlns:a16="http://schemas.microsoft.com/office/drawing/2014/main" id="{FB2F2069-BE4C-4828-9F04-277CC6F9391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1" name="正方形/長方形 520">
          <a:extLst>
            <a:ext uri="{FF2B5EF4-FFF2-40B4-BE49-F238E27FC236}">
              <a16:creationId xmlns:a16="http://schemas.microsoft.com/office/drawing/2014/main" id="{191D6345-3DCB-4161-992A-8794FA5238B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2" name="正方形/長方形 521">
          <a:extLst>
            <a:ext uri="{FF2B5EF4-FFF2-40B4-BE49-F238E27FC236}">
              <a16:creationId xmlns:a16="http://schemas.microsoft.com/office/drawing/2014/main" id="{F3B7D2EB-8CBC-4181-816D-A3C7644BEA9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3" name="テキスト ボックス 522">
          <a:extLst>
            <a:ext uri="{FF2B5EF4-FFF2-40B4-BE49-F238E27FC236}">
              <a16:creationId xmlns:a16="http://schemas.microsoft.com/office/drawing/2014/main" id="{9E4298C7-C522-49A3-AED8-C7A77481EF5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4" name="直線コネクタ 523">
          <a:extLst>
            <a:ext uri="{FF2B5EF4-FFF2-40B4-BE49-F238E27FC236}">
              <a16:creationId xmlns:a16="http://schemas.microsoft.com/office/drawing/2014/main" id="{74159830-ADC0-48CA-B485-A8071BAF87D5}"/>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5" name="テキスト ボックス 524">
          <a:extLst>
            <a:ext uri="{FF2B5EF4-FFF2-40B4-BE49-F238E27FC236}">
              <a16:creationId xmlns:a16="http://schemas.microsoft.com/office/drawing/2014/main" id="{0E9C2C62-E716-4D60-BDB8-92F14791F77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6" name="直線コネクタ 525">
          <a:extLst>
            <a:ext uri="{FF2B5EF4-FFF2-40B4-BE49-F238E27FC236}">
              <a16:creationId xmlns:a16="http://schemas.microsoft.com/office/drawing/2014/main" id="{3B4B81F6-465D-4717-9B99-B7BDDF8AE8E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7" name="テキスト ボックス 526">
          <a:extLst>
            <a:ext uri="{FF2B5EF4-FFF2-40B4-BE49-F238E27FC236}">
              <a16:creationId xmlns:a16="http://schemas.microsoft.com/office/drawing/2014/main" id="{38B5A4C5-C4F6-42F8-94BF-32972BDC9E8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8" name="直線コネクタ 527">
          <a:extLst>
            <a:ext uri="{FF2B5EF4-FFF2-40B4-BE49-F238E27FC236}">
              <a16:creationId xmlns:a16="http://schemas.microsoft.com/office/drawing/2014/main" id="{B6633F4B-71F4-4939-9347-EC15C624AC4F}"/>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9" name="テキスト ボックス 528">
          <a:extLst>
            <a:ext uri="{FF2B5EF4-FFF2-40B4-BE49-F238E27FC236}">
              <a16:creationId xmlns:a16="http://schemas.microsoft.com/office/drawing/2014/main" id="{411B5593-35DD-4913-864B-9A5B6FFDBB3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0" name="直線コネクタ 529">
          <a:extLst>
            <a:ext uri="{FF2B5EF4-FFF2-40B4-BE49-F238E27FC236}">
              <a16:creationId xmlns:a16="http://schemas.microsoft.com/office/drawing/2014/main" id="{908CE135-5DAB-46C7-851B-74D06A155BD8}"/>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1" name="テキスト ボックス 530">
          <a:extLst>
            <a:ext uri="{FF2B5EF4-FFF2-40B4-BE49-F238E27FC236}">
              <a16:creationId xmlns:a16="http://schemas.microsoft.com/office/drawing/2014/main" id="{28D4D630-BB9C-4066-9AFC-4AFC3EB0F20C}"/>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2" name="直線コネクタ 531">
          <a:extLst>
            <a:ext uri="{FF2B5EF4-FFF2-40B4-BE49-F238E27FC236}">
              <a16:creationId xmlns:a16="http://schemas.microsoft.com/office/drawing/2014/main" id="{12B6F6A4-FED6-4A37-A6A8-6C0B69718886}"/>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3" name="テキスト ボックス 532">
          <a:extLst>
            <a:ext uri="{FF2B5EF4-FFF2-40B4-BE49-F238E27FC236}">
              <a16:creationId xmlns:a16="http://schemas.microsoft.com/office/drawing/2014/main" id="{CD101504-72FC-497F-A970-41AAA09425F4}"/>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4" name="直線コネクタ 533">
          <a:extLst>
            <a:ext uri="{FF2B5EF4-FFF2-40B4-BE49-F238E27FC236}">
              <a16:creationId xmlns:a16="http://schemas.microsoft.com/office/drawing/2014/main" id="{3FB93AA1-1466-45D3-9226-832768B1752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5" name="テキスト ボックス 534">
          <a:extLst>
            <a:ext uri="{FF2B5EF4-FFF2-40B4-BE49-F238E27FC236}">
              <a16:creationId xmlns:a16="http://schemas.microsoft.com/office/drawing/2014/main" id="{0AB9FC6E-2959-40F0-BC1D-56B7EAC7106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6" name="直線コネクタ 535">
          <a:extLst>
            <a:ext uri="{FF2B5EF4-FFF2-40B4-BE49-F238E27FC236}">
              <a16:creationId xmlns:a16="http://schemas.microsoft.com/office/drawing/2014/main" id="{B8729A77-81B3-46B3-94D0-0743FBEE5D2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7" name="テキスト ボックス 536">
          <a:extLst>
            <a:ext uri="{FF2B5EF4-FFF2-40B4-BE49-F238E27FC236}">
              <a16:creationId xmlns:a16="http://schemas.microsoft.com/office/drawing/2014/main" id="{176769FD-FE86-4267-B8C3-BF8A12E1C506}"/>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8" name="【学校施設】&#10;有形固定資産減価償却率グラフ枠">
          <a:extLst>
            <a:ext uri="{FF2B5EF4-FFF2-40B4-BE49-F238E27FC236}">
              <a16:creationId xmlns:a16="http://schemas.microsoft.com/office/drawing/2014/main" id="{AAF7BF61-E25C-4486-BCE4-226380A4F458}"/>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63</xdr:row>
      <xdr:rowOff>165735</xdr:rowOff>
    </xdr:to>
    <xdr:cxnSp macro="">
      <xdr:nvCxnSpPr>
        <xdr:cNvPr id="539" name="直線コネクタ 538">
          <a:extLst>
            <a:ext uri="{FF2B5EF4-FFF2-40B4-BE49-F238E27FC236}">
              <a16:creationId xmlns:a16="http://schemas.microsoft.com/office/drawing/2014/main" id="{C1267A6C-7E96-432A-AF1A-FB0EBF500EBA}"/>
            </a:ext>
          </a:extLst>
        </xdr:cNvPr>
        <xdr:cNvCxnSpPr/>
      </xdr:nvCxnSpPr>
      <xdr:spPr>
        <a:xfrm flipV="1">
          <a:off x="16318864" y="9601200"/>
          <a:ext cx="0" cy="1365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0" name="【学校施設】&#10;有形固定資産減価償却率最小値テキスト">
          <a:extLst>
            <a:ext uri="{FF2B5EF4-FFF2-40B4-BE49-F238E27FC236}">
              <a16:creationId xmlns:a16="http://schemas.microsoft.com/office/drawing/2014/main" id="{B7BB6EFE-FBD0-4F6E-BC60-52BE314214B2}"/>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1" name="直線コネクタ 540">
          <a:extLst>
            <a:ext uri="{FF2B5EF4-FFF2-40B4-BE49-F238E27FC236}">
              <a16:creationId xmlns:a16="http://schemas.microsoft.com/office/drawing/2014/main" id="{68E627CA-A42C-4991-B5E7-1DFE61246742}"/>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542" name="【学校施設】&#10;有形固定資産減価償却率最大値テキスト">
          <a:extLst>
            <a:ext uri="{FF2B5EF4-FFF2-40B4-BE49-F238E27FC236}">
              <a16:creationId xmlns:a16="http://schemas.microsoft.com/office/drawing/2014/main" id="{AC9477EE-8E0F-443C-B7C2-B5AF3D2CF727}"/>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543" name="直線コネクタ 542">
          <a:extLst>
            <a:ext uri="{FF2B5EF4-FFF2-40B4-BE49-F238E27FC236}">
              <a16:creationId xmlns:a16="http://schemas.microsoft.com/office/drawing/2014/main" id="{481156D4-D74A-4A94-B364-A6BA2486439B}"/>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22877</xdr:rowOff>
    </xdr:from>
    <xdr:ext cx="405111" cy="259045"/>
    <xdr:sp macro="" textlink="">
      <xdr:nvSpPr>
        <xdr:cNvPr id="544" name="【学校施設】&#10;有形固定資産減価償却率平均値テキスト">
          <a:extLst>
            <a:ext uri="{FF2B5EF4-FFF2-40B4-BE49-F238E27FC236}">
              <a16:creationId xmlns:a16="http://schemas.microsoft.com/office/drawing/2014/main" id="{F0417F08-B122-43FB-94B0-1046065719EE}"/>
            </a:ext>
          </a:extLst>
        </xdr:cNvPr>
        <xdr:cNvSpPr txBox="1"/>
      </xdr:nvSpPr>
      <xdr:spPr>
        <a:xfrm>
          <a:off x="16357600" y="103098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44450</xdr:rowOff>
    </xdr:from>
    <xdr:to>
      <xdr:col>85</xdr:col>
      <xdr:colOff>177800</xdr:colOff>
      <xdr:row>60</xdr:row>
      <xdr:rowOff>146050</xdr:rowOff>
    </xdr:to>
    <xdr:sp macro="" textlink="">
      <xdr:nvSpPr>
        <xdr:cNvPr id="545" name="フローチャート: 判断 544">
          <a:extLst>
            <a:ext uri="{FF2B5EF4-FFF2-40B4-BE49-F238E27FC236}">
              <a16:creationId xmlns:a16="http://schemas.microsoft.com/office/drawing/2014/main" id="{1AFB76F1-AC17-44DA-8B5C-3EF93BF74F51}"/>
            </a:ext>
          </a:extLst>
        </xdr:cNvPr>
        <xdr:cNvSpPr/>
      </xdr:nvSpPr>
      <xdr:spPr>
        <a:xfrm>
          <a:off x="16268700" y="1033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48260</xdr:rowOff>
    </xdr:from>
    <xdr:to>
      <xdr:col>81</xdr:col>
      <xdr:colOff>101600</xdr:colOff>
      <xdr:row>60</xdr:row>
      <xdr:rowOff>149860</xdr:rowOff>
    </xdr:to>
    <xdr:sp macro="" textlink="">
      <xdr:nvSpPr>
        <xdr:cNvPr id="546" name="フローチャート: 判断 545">
          <a:extLst>
            <a:ext uri="{FF2B5EF4-FFF2-40B4-BE49-F238E27FC236}">
              <a16:creationId xmlns:a16="http://schemas.microsoft.com/office/drawing/2014/main" id="{D9EADC9C-442A-4958-88DA-B8597D2FFC99}"/>
            </a:ext>
          </a:extLst>
        </xdr:cNvPr>
        <xdr:cNvSpPr/>
      </xdr:nvSpPr>
      <xdr:spPr>
        <a:xfrm>
          <a:off x="15430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547" name="フローチャート: 判断 546">
          <a:extLst>
            <a:ext uri="{FF2B5EF4-FFF2-40B4-BE49-F238E27FC236}">
              <a16:creationId xmlns:a16="http://schemas.microsoft.com/office/drawing/2014/main" id="{604CD911-2449-4AC6-9018-146383A39771}"/>
            </a:ext>
          </a:extLst>
        </xdr:cNvPr>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168275</xdr:rowOff>
    </xdr:from>
    <xdr:to>
      <xdr:col>72</xdr:col>
      <xdr:colOff>38100</xdr:colOff>
      <xdr:row>60</xdr:row>
      <xdr:rowOff>98425</xdr:rowOff>
    </xdr:to>
    <xdr:sp macro="" textlink="">
      <xdr:nvSpPr>
        <xdr:cNvPr id="548" name="フローチャート: 判断 547">
          <a:extLst>
            <a:ext uri="{FF2B5EF4-FFF2-40B4-BE49-F238E27FC236}">
              <a16:creationId xmlns:a16="http://schemas.microsoft.com/office/drawing/2014/main" id="{FA5C65D3-E7A1-4908-9AB2-0F6F32000AB9}"/>
            </a:ext>
          </a:extLst>
        </xdr:cNvPr>
        <xdr:cNvSpPr/>
      </xdr:nvSpPr>
      <xdr:spPr>
        <a:xfrm>
          <a:off x="13652500" y="10283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143510</xdr:rowOff>
    </xdr:from>
    <xdr:to>
      <xdr:col>67</xdr:col>
      <xdr:colOff>101600</xdr:colOff>
      <xdr:row>60</xdr:row>
      <xdr:rowOff>73660</xdr:rowOff>
    </xdr:to>
    <xdr:sp macro="" textlink="">
      <xdr:nvSpPr>
        <xdr:cNvPr id="549" name="フローチャート: 判断 548">
          <a:extLst>
            <a:ext uri="{FF2B5EF4-FFF2-40B4-BE49-F238E27FC236}">
              <a16:creationId xmlns:a16="http://schemas.microsoft.com/office/drawing/2014/main" id="{F00FD2C4-D264-41E2-BC46-AE26D1613FE5}"/>
            </a:ext>
          </a:extLst>
        </xdr:cNvPr>
        <xdr:cNvSpPr/>
      </xdr:nvSpPr>
      <xdr:spPr>
        <a:xfrm>
          <a:off x="12763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5504C026-17EB-4D6D-8275-3C69B993BC7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D78FE6D9-2052-42BD-9415-BEC941350A0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FE06AB9D-5350-4172-8B2C-C9F2C8A2D64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DE0DCCBE-199E-4EA7-A9D3-202DCEE174D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F80191D3-D88A-44A9-8566-230EDAE1BDF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170180</xdr:rowOff>
    </xdr:from>
    <xdr:to>
      <xdr:col>85</xdr:col>
      <xdr:colOff>177800</xdr:colOff>
      <xdr:row>57</xdr:row>
      <xdr:rowOff>100330</xdr:rowOff>
    </xdr:to>
    <xdr:sp macro="" textlink="">
      <xdr:nvSpPr>
        <xdr:cNvPr id="555" name="楕円 554">
          <a:extLst>
            <a:ext uri="{FF2B5EF4-FFF2-40B4-BE49-F238E27FC236}">
              <a16:creationId xmlns:a16="http://schemas.microsoft.com/office/drawing/2014/main" id="{66FC4524-D455-4899-B74B-632E0175C1C1}"/>
            </a:ext>
          </a:extLst>
        </xdr:cNvPr>
        <xdr:cNvSpPr/>
      </xdr:nvSpPr>
      <xdr:spPr>
        <a:xfrm>
          <a:off x="16268700" y="977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21607</xdr:rowOff>
    </xdr:from>
    <xdr:ext cx="405111" cy="259045"/>
    <xdr:sp macro="" textlink="">
      <xdr:nvSpPr>
        <xdr:cNvPr id="556" name="【学校施設】&#10;有形固定資産減価償却率該当値テキスト">
          <a:extLst>
            <a:ext uri="{FF2B5EF4-FFF2-40B4-BE49-F238E27FC236}">
              <a16:creationId xmlns:a16="http://schemas.microsoft.com/office/drawing/2014/main" id="{D908E673-D439-4F29-90EA-A80455D5CFD5}"/>
            </a:ext>
          </a:extLst>
        </xdr:cNvPr>
        <xdr:cNvSpPr txBox="1"/>
      </xdr:nvSpPr>
      <xdr:spPr>
        <a:xfrm>
          <a:off x="16357600" y="962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55880</xdr:rowOff>
    </xdr:from>
    <xdr:to>
      <xdr:col>81</xdr:col>
      <xdr:colOff>101600</xdr:colOff>
      <xdr:row>59</xdr:row>
      <xdr:rowOff>157480</xdr:rowOff>
    </xdr:to>
    <xdr:sp macro="" textlink="">
      <xdr:nvSpPr>
        <xdr:cNvPr id="557" name="楕円 556">
          <a:extLst>
            <a:ext uri="{FF2B5EF4-FFF2-40B4-BE49-F238E27FC236}">
              <a16:creationId xmlns:a16="http://schemas.microsoft.com/office/drawing/2014/main" id="{CF04CCB1-E012-4EFC-9AAF-90069A98C44F}"/>
            </a:ext>
          </a:extLst>
        </xdr:cNvPr>
        <xdr:cNvSpPr/>
      </xdr:nvSpPr>
      <xdr:spPr>
        <a:xfrm>
          <a:off x="15430500" y="1017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49530</xdr:rowOff>
    </xdr:from>
    <xdr:to>
      <xdr:col>85</xdr:col>
      <xdr:colOff>127000</xdr:colOff>
      <xdr:row>59</xdr:row>
      <xdr:rowOff>106680</xdr:rowOff>
    </xdr:to>
    <xdr:cxnSp macro="">
      <xdr:nvCxnSpPr>
        <xdr:cNvPr id="558" name="直線コネクタ 557">
          <a:extLst>
            <a:ext uri="{FF2B5EF4-FFF2-40B4-BE49-F238E27FC236}">
              <a16:creationId xmlns:a16="http://schemas.microsoft.com/office/drawing/2014/main" id="{B2FE101D-FD07-4118-A206-9FADC05562F9}"/>
            </a:ext>
          </a:extLst>
        </xdr:cNvPr>
        <xdr:cNvCxnSpPr/>
      </xdr:nvCxnSpPr>
      <xdr:spPr>
        <a:xfrm flipV="1">
          <a:off x="15481300" y="9822180"/>
          <a:ext cx="838200" cy="40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15875</xdr:rowOff>
    </xdr:from>
    <xdr:to>
      <xdr:col>76</xdr:col>
      <xdr:colOff>165100</xdr:colOff>
      <xdr:row>59</xdr:row>
      <xdr:rowOff>117475</xdr:rowOff>
    </xdr:to>
    <xdr:sp macro="" textlink="">
      <xdr:nvSpPr>
        <xdr:cNvPr id="559" name="楕円 558">
          <a:extLst>
            <a:ext uri="{FF2B5EF4-FFF2-40B4-BE49-F238E27FC236}">
              <a16:creationId xmlns:a16="http://schemas.microsoft.com/office/drawing/2014/main" id="{A3AEB52A-6DC4-40E5-9649-4B2295C39385}"/>
            </a:ext>
          </a:extLst>
        </xdr:cNvPr>
        <xdr:cNvSpPr/>
      </xdr:nvSpPr>
      <xdr:spPr>
        <a:xfrm>
          <a:off x="14541500" y="10131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66675</xdr:rowOff>
    </xdr:from>
    <xdr:to>
      <xdr:col>81</xdr:col>
      <xdr:colOff>50800</xdr:colOff>
      <xdr:row>59</xdr:row>
      <xdr:rowOff>106680</xdr:rowOff>
    </xdr:to>
    <xdr:cxnSp macro="">
      <xdr:nvCxnSpPr>
        <xdr:cNvPr id="560" name="直線コネクタ 559">
          <a:extLst>
            <a:ext uri="{FF2B5EF4-FFF2-40B4-BE49-F238E27FC236}">
              <a16:creationId xmlns:a16="http://schemas.microsoft.com/office/drawing/2014/main" id="{035A020F-7B12-4D7C-B803-3243DF9EA96C}"/>
            </a:ext>
          </a:extLst>
        </xdr:cNvPr>
        <xdr:cNvCxnSpPr/>
      </xdr:nvCxnSpPr>
      <xdr:spPr>
        <a:xfrm>
          <a:off x="14592300" y="1018222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147320</xdr:rowOff>
    </xdr:from>
    <xdr:to>
      <xdr:col>72</xdr:col>
      <xdr:colOff>38100</xdr:colOff>
      <xdr:row>59</xdr:row>
      <xdr:rowOff>77470</xdr:rowOff>
    </xdr:to>
    <xdr:sp macro="" textlink="">
      <xdr:nvSpPr>
        <xdr:cNvPr id="561" name="楕円 560">
          <a:extLst>
            <a:ext uri="{FF2B5EF4-FFF2-40B4-BE49-F238E27FC236}">
              <a16:creationId xmlns:a16="http://schemas.microsoft.com/office/drawing/2014/main" id="{0706D635-830E-4E4A-95DD-30AA9C44400C}"/>
            </a:ext>
          </a:extLst>
        </xdr:cNvPr>
        <xdr:cNvSpPr/>
      </xdr:nvSpPr>
      <xdr:spPr>
        <a:xfrm>
          <a:off x="13652500" y="10091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26670</xdr:rowOff>
    </xdr:from>
    <xdr:to>
      <xdr:col>76</xdr:col>
      <xdr:colOff>114300</xdr:colOff>
      <xdr:row>59</xdr:row>
      <xdr:rowOff>66675</xdr:rowOff>
    </xdr:to>
    <xdr:cxnSp macro="">
      <xdr:nvCxnSpPr>
        <xdr:cNvPr id="562" name="直線コネクタ 561">
          <a:extLst>
            <a:ext uri="{FF2B5EF4-FFF2-40B4-BE49-F238E27FC236}">
              <a16:creationId xmlns:a16="http://schemas.microsoft.com/office/drawing/2014/main" id="{30A32055-B035-4980-B3E5-2A623273E35C}"/>
            </a:ext>
          </a:extLst>
        </xdr:cNvPr>
        <xdr:cNvCxnSpPr/>
      </xdr:nvCxnSpPr>
      <xdr:spPr>
        <a:xfrm>
          <a:off x="13703300" y="1014222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130175</xdr:rowOff>
    </xdr:from>
    <xdr:to>
      <xdr:col>67</xdr:col>
      <xdr:colOff>101600</xdr:colOff>
      <xdr:row>59</xdr:row>
      <xdr:rowOff>60325</xdr:rowOff>
    </xdr:to>
    <xdr:sp macro="" textlink="">
      <xdr:nvSpPr>
        <xdr:cNvPr id="563" name="楕円 562">
          <a:extLst>
            <a:ext uri="{FF2B5EF4-FFF2-40B4-BE49-F238E27FC236}">
              <a16:creationId xmlns:a16="http://schemas.microsoft.com/office/drawing/2014/main" id="{E43BE593-2BEF-45C1-886A-9F4BF053C880}"/>
            </a:ext>
          </a:extLst>
        </xdr:cNvPr>
        <xdr:cNvSpPr/>
      </xdr:nvSpPr>
      <xdr:spPr>
        <a:xfrm>
          <a:off x="12763500" y="100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9525</xdr:rowOff>
    </xdr:from>
    <xdr:to>
      <xdr:col>71</xdr:col>
      <xdr:colOff>177800</xdr:colOff>
      <xdr:row>59</xdr:row>
      <xdr:rowOff>26670</xdr:rowOff>
    </xdr:to>
    <xdr:cxnSp macro="">
      <xdr:nvCxnSpPr>
        <xdr:cNvPr id="564" name="直線コネクタ 563">
          <a:extLst>
            <a:ext uri="{FF2B5EF4-FFF2-40B4-BE49-F238E27FC236}">
              <a16:creationId xmlns:a16="http://schemas.microsoft.com/office/drawing/2014/main" id="{7D42192F-3E47-491E-A2DA-D49C6B9B2BE7}"/>
            </a:ext>
          </a:extLst>
        </xdr:cNvPr>
        <xdr:cNvCxnSpPr/>
      </xdr:nvCxnSpPr>
      <xdr:spPr>
        <a:xfrm>
          <a:off x="12814300" y="1012507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140987</xdr:rowOff>
    </xdr:from>
    <xdr:ext cx="405111" cy="259045"/>
    <xdr:sp macro="" textlink="">
      <xdr:nvSpPr>
        <xdr:cNvPr id="565" name="n_1aveValue【学校施設】&#10;有形固定資産減価償却率">
          <a:extLst>
            <a:ext uri="{FF2B5EF4-FFF2-40B4-BE49-F238E27FC236}">
              <a16:creationId xmlns:a16="http://schemas.microsoft.com/office/drawing/2014/main" id="{00462AB2-6BB4-46AB-A382-31D886227C0D}"/>
            </a:ext>
          </a:extLst>
        </xdr:cNvPr>
        <xdr:cNvSpPr txBox="1"/>
      </xdr:nvSpPr>
      <xdr:spPr>
        <a:xfrm>
          <a:off x="152660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112412</xdr:rowOff>
    </xdr:from>
    <xdr:ext cx="405111" cy="259045"/>
    <xdr:sp macro="" textlink="">
      <xdr:nvSpPr>
        <xdr:cNvPr id="566" name="n_2aveValue【学校施設】&#10;有形固定資産減価償却率">
          <a:extLst>
            <a:ext uri="{FF2B5EF4-FFF2-40B4-BE49-F238E27FC236}">
              <a16:creationId xmlns:a16="http://schemas.microsoft.com/office/drawing/2014/main" id="{E5CCB384-40A9-49E7-BE8D-7B46C59A44E6}"/>
            </a:ext>
          </a:extLst>
        </xdr:cNvPr>
        <xdr:cNvSpPr txBox="1"/>
      </xdr:nvSpPr>
      <xdr:spPr>
        <a:xfrm>
          <a:off x="14389744"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89552</xdr:rowOff>
    </xdr:from>
    <xdr:ext cx="405111" cy="259045"/>
    <xdr:sp macro="" textlink="">
      <xdr:nvSpPr>
        <xdr:cNvPr id="567" name="n_3aveValue【学校施設】&#10;有形固定資産減価償却率">
          <a:extLst>
            <a:ext uri="{FF2B5EF4-FFF2-40B4-BE49-F238E27FC236}">
              <a16:creationId xmlns:a16="http://schemas.microsoft.com/office/drawing/2014/main" id="{8B3EB9DD-DCA3-4D02-B599-97D78A3BD8EB}"/>
            </a:ext>
          </a:extLst>
        </xdr:cNvPr>
        <xdr:cNvSpPr txBox="1"/>
      </xdr:nvSpPr>
      <xdr:spPr>
        <a:xfrm>
          <a:off x="13500744" y="10376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64787</xdr:rowOff>
    </xdr:from>
    <xdr:ext cx="405111" cy="259045"/>
    <xdr:sp macro="" textlink="">
      <xdr:nvSpPr>
        <xdr:cNvPr id="568" name="n_4aveValue【学校施設】&#10;有形固定資産減価償却率">
          <a:extLst>
            <a:ext uri="{FF2B5EF4-FFF2-40B4-BE49-F238E27FC236}">
              <a16:creationId xmlns:a16="http://schemas.microsoft.com/office/drawing/2014/main" id="{E1209370-4251-427D-96D2-FACA8B1364BB}"/>
            </a:ext>
          </a:extLst>
        </xdr:cNvPr>
        <xdr:cNvSpPr txBox="1"/>
      </xdr:nvSpPr>
      <xdr:spPr>
        <a:xfrm>
          <a:off x="12611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2557</xdr:rowOff>
    </xdr:from>
    <xdr:ext cx="405111" cy="259045"/>
    <xdr:sp macro="" textlink="">
      <xdr:nvSpPr>
        <xdr:cNvPr id="569" name="n_1mainValue【学校施設】&#10;有形固定資産減価償却率">
          <a:extLst>
            <a:ext uri="{FF2B5EF4-FFF2-40B4-BE49-F238E27FC236}">
              <a16:creationId xmlns:a16="http://schemas.microsoft.com/office/drawing/2014/main" id="{BCCCBB5B-C85C-442C-9540-CD91A9FC5A7D}"/>
            </a:ext>
          </a:extLst>
        </xdr:cNvPr>
        <xdr:cNvSpPr txBox="1"/>
      </xdr:nvSpPr>
      <xdr:spPr>
        <a:xfrm>
          <a:off x="1526604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134002</xdr:rowOff>
    </xdr:from>
    <xdr:ext cx="405111" cy="259045"/>
    <xdr:sp macro="" textlink="">
      <xdr:nvSpPr>
        <xdr:cNvPr id="570" name="n_2mainValue【学校施設】&#10;有形固定資産減価償却率">
          <a:extLst>
            <a:ext uri="{FF2B5EF4-FFF2-40B4-BE49-F238E27FC236}">
              <a16:creationId xmlns:a16="http://schemas.microsoft.com/office/drawing/2014/main" id="{A369A1BD-3FBF-4010-A275-12900B2E1833}"/>
            </a:ext>
          </a:extLst>
        </xdr:cNvPr>
        <xdr:cNvSpPr txBox="1"/>
      </xdr:nvSpPr>
      <xdr:spPr>
        <a:xfrm>
          <a:off x="14389744"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571" name="n_3mainValue【学校施設】&#10;有形固定資産減価償却率">
          <a:extLst>
            <a:ext uri="{FF2B5EF4-FFF2-40B4-BE49-F238E27FC236}">
              <a16:creationId xmlns:a16="http://schemas.microsoft.com/office/drawing/2014/main" id="{82201C7F-E718-4148-8BCA-0D3010035023}"/>
            </a:ext>
          </a:extLst>
        </xdr:cNvPr>
        <xdr:cNvSpPr txBox="1"/>
      </xdr:nvSpPr>
      <xdr:spPr>
        <a:xfrm>
          <a:off x="13500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76852</xdr:rowOff>
    </xdr:from>
    <xdr:ext cx="405111" cy="259045"/>
    <xdr:sp macro="" textlink="">
      <xdr:nvSpPr>
        <xdr:cNvPr id="572" name="n_4mainValue【学校施設】&#10;有形固定資産減価償却率">
          <a:extLst>
            <a:ext uri="{FF2B5EF4-FFF2-40B4-BE49-F238E27FC236}">
              <a16:creationId xmlns:a16="http://schemas.microsoft.com/office/drawing/2014/main" id="{21744651-4646-44EC-9711-8CB8253540C5}"/>
            </a:ext>
          </a:extLst>
        </xdr:cNvPr>
        <xdr:cNvSpPr txBox="1"/>
      </xdr:nvSpPr>
      <xdr:spPr>
        <a:xfrm>
          <a:off x="12611744" y="984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3" name="正方形/長方形 572">
          <a:extLst>
            <a:ext uri="{FF2B5EF4-FFF2-40B4-BE49-F238E27FC236}">
              <a16:creationId xmlns:a16="http://schemas.microsoft.com/office/drawing/2014/main" id="{98F0B02B-830B-4431-B481-D9AA5A158E3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4" name="正方形/長方形 573">
          <a:extLst>
            <a:ext uri="{FF2B5EF4-FFF2-40B4-BE49-F238E27FC236}">
              <a16:creationId xmlns:a16="http://schemas.microsoft.com/office/drawing/2014/main" id="{5B99B732-54D2-4978-B5EE-7D241870D5E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5" name="正方形/長方形 574">
          <a:extLst>
            <a:ext uri="{FF2B5EF4-FFF2-40B4-BE49-F238E27FC236}">
              <a16:creationId xmlns:a16="http://schemas.microsoft.com/office/drawing/2014/main" id="{14FE34FD-389E-4E27-AB73-11D0AD8CC29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6" name="正方形/長方形 575">
          <a:extLst>
            <a:ext uri="{FF2B5EF4-FFF2-40B4-BE49-F238E27FC236}">
              <a16:creationId xmlns:a16="http://schemas.microsoft.com/office/drawing/2014/main" id="{8AA20B3B-1731-44C6-A1B9-3FFC450681B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7" name="正方形/長方形 576">
          <a:extLst>
            <a:ext uri="{FF2B5EF4-FFF2-40B4-BE49-F238E27FC236}">
              <a16:creationId xmlns:a16="http://schemas.microsoft.com/office/drawing/2014/main" id="{40BA35C2-A316-4870-BFB9-0EE21805CAE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8" name="正方形/長方形 577">
          <a:extLst>
            <a:ext uri="{FF2B5EF4-FFF2-40B4-BE49-F238E27FC236}">
              <a16:creationId xmlns:a16="http://schemas.microsoft.com/office/drawing/2014/main" id="{2C3440EF-4858-45EF-89BC-6760C452D36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9" name="正方形/長方形 578">
          <a:extLst>
            <a:ext uri="{FF2B5EF4-FFF2-40B4-BE49-F238E27FC236}">
              <a16:creationId xmlns:a16="http://schemas.microsoft.com/office/drawing/2014/main" id="{C5875624-CDCC-4236-B623-23E7963E1A0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0" name="正方形/長方形 579">
          <a:extLst>
            <a:ext uri="{FF2B5EF4-FFF2-40B4-BE49-F238E27FC236}">
              <a16:creationId xmlns:a16="http://schemas.microsoft.com/office/drawing/2014/main" id="{B24BD7C2-5475-463E-BCE2-79B78787472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1" name="テキスト ボックス 580">
          <a:extLst>
            <a:ext uri="{FF2B5EF4-FFF2-40B4-BE49-F238E27FC236}">
              <a16:creationId xmlns:a16="http://schemas.microsoft.com/office/drawing/2014/main" id="{63DCFDF5-60E0-46C7-9530-265D2DBDF12D}"/>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2" name="直線コネクタ 581">
          <a:extLst>
            <a:ext uri="{FF2B5EF4-FFF2-40B4-BE49-F238E27FC236}">
              <a16:creationId xmlns:a16="http://schemas.microsoft.com/office/drawing/2014/main" id="{BF518AE8-E833-4ABB-958B-B446050EBA9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83" name="テキスト ボックス 582">
          <a:extLst>
            <a:ext uri="{FF2B5EF4-FFF2-40B4-BE49-F238E27FC236}">
              <a16:creationId xmlns:a16="http://schemas.microsoft.com/office/drawing/2014/main" id="{CF1D9EB7-DA52-4EBD-9942-4FC495767888}"/>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584" name="直線コネクタ 583">
          <a:extLst>
            <a:ext uri="{FF2B5EF4-FFF2-40B4-BE49-F238E27FC236}">
              <a16:creationId xmlns:a16="http://schemas.microsoft.com/office/drawing/2014/main" id="{6301780F-DB57-43F3-8E99-83D5F80CE16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5" name="テキスト ボックス 584">
          <a:extLst>
            <a:ext uri="{FF2B5EF4-FFF2-40B4-BE49-F238E27FC236}">
              <a16:creationId xmlns:a16="http://schemas.microsoft.com/office/drawing/2014/main" id="{7B106947-6CE0-4F37-8719-AA0E5B16A50F}"/>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6" name="直線コネクタ 585">
          <a:extLst>
            <a:ext uri="{FF2B5EF4-FFF2-40B4-BE49-F238E27FC236}">
              <a16:creationId xmlns:a16="http://schemas.microsoft.com/office/drawing/2014/main" id="{BC808E8F-F956-4DD7-8EAF-8EC1C1327D57}"/>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7" name="テキスト ボックス 586">
          <a:extLst>
            <a:ext uri="{FF2B5EF4-FFF2-40B4-BE49-F238E27FC236}">
              <a16:creationId xmlns:a16="http://schemas.microsoft.com/office/drawing/2014/main" id="{CDBDA245-B867-43E3-898E-6222AA332AED}"/>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8" name="直線コネクタ 587">
          <a:extLst>
            <a:ext uri="{FF2B5EF4-FFF2-40B4-BE49-F238E27FC236}">
              <a16:creationId xmlns:a16="http://schemas.microsoft.com/office/drawing/2014/main" id="{BCFE7894-4955-47CC-9200-6E1BF1E73E71}"/>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9" name="テキスト ボックス 588">
          <a:extLst>
            <a:ext uri="{FF2B5EF4-FFF2-40B4-BE49-F238E27FC236}">
              <a16:creationId xmlns:a16="http://schemas.microsoft.com/office/drawing/2014/main" id="{14733834-4754-4789-BFC8-9BEDA4098E57}"/>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90" name="直線コネクタ 589">
          <a:extLst>
            <a:ext uri="{FF2B5EF4-FFF2-40B4-BE49-F238E27FC236}">
              <a16:creationId xmlns:a16="http://schemas.microsoft.com/office/drawing/2014/main" id="{8A78E19A-B2A1-43C9-A579-EC4C25254843}"/>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91" name="テキスト ボックス 590">
          <a:extLst>
            <a:ext uri="{FF2B5EF4-FFF2-40B4-BE49-F238E27FC236}">
              <a16:creationId xmlns:a16="http://schemas.microsoft.com/office/drawing/2014/main" id="{81201BF7-3E65-42A3-B5DE-91D7E2EA4B78}"/>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2" name="直線コネクタ 591">
          <a:extLst>
            <a:ext uri="{FF2B5EF4-FFF2-40B4-BE49-F238E27FC236}">
              <a16:creationId xmlns:a16="http://schemas.microsoft.com/office/drawing/2014/main" id="{E3C0D5F1-FE5A-4077-9379-177E882576B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3" name="テキスト ボックス 592">
          <a:extLst>
            <a:ext uri="{FF2B5EF4-FFF2-40B4-BE49-F238E27FC236}">
              <a16:creationId xmlns:a16="http://schemas.microsoft.com/office/drawing/2014/main" id="{596BB846-46FF-44A3-8A2F-B06A6B801B4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4" name="【学校施設】&#10;一人当たり面積グラフ枠">
          <a:extLst>
            <a:ext uri="{FF2B5EF4-FFF2-40B4-BE49-F238E27FC236}">
              <a16:creationId xmlns:a16="http://schemas.microsoft.com/office/drawing/2014/main" id="{B8091255-5B48-4E4A-91D8-A059C89F010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105156</xdr:rowOff>
    </xdr:from>
    <xdr:to>
      <xdr:col>116</xdr:col>
      <xdr:colOff>62864</xdr:colOff>
      <xdr:row>63</xdr:row>
      <xdr:rowOff>54864</xdr:rowOff>
    </xdr:to>
    <xdr:cxnSp macro="">
      <xdr:nvCxnSpPr>
        <xdr:cNvPr id="595" name="直線コネクタ 594">
          <a:extLst>
            <a:ext uri="{FF2B5EF4-FFF2-40B4-BE49-F238E27FC236}">
              <a16:creationId xmlns:a16="http://schemas.microsoft.com/office/drawing/2014/main" id="{8A0A1D41-8CB0-4C73-B2B9-54D138A49F73}"/>
            </a:ext>
          </a:extLst>
        </xdr:cNvPr>
        <xdr:cNvCxnSpPr/>
      </xdr:nvCxnSpPr>
      <xdr:spPr>
        <a:xfrm flipV="1">
          <a:off x="22160864" y="9534906"/>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58691</xdr:rowOff>
    </xdr:from>
    <xdr:ext cx="469744" cy="259045"/>
    <xdr:sp macro="" textlink="">
      <xdr:nvSpPr>
        <xdr:cNvPr id="596" name="【学校施設】&#10;一人当たり面積最小値テキスト">
          <a:extLst>
            <a:ext uri="{FF2B5EF4-FFF2-40B4-BE49-F238E27FC236}">
              <a16:creationId xmlns:a16="http://schemas.microsoft.com/office/drawing/2014/main" id="{AAC2DE6D-2FDD-4FAE-A11C-D9EE709D7B0C}"/>
            </a:ext>
          </a:extLst>
        </xdr:cNvPr>
        <xdr:cNvSpPr txBox="1"/>
      </xdr:nvSpPr>
      <xdr:spPr>
        <a:xfrm>
          <a:off x="22199600" y="10860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54864</xdr:rowOff>
    </xdr:from>
    <xdr:to>
      <xdr:col>116</xdr:col>
      <xdr:colOff>152400</xdr:colOff>
      <xdr:row>63</xdr:row>
      <xdr:rowOff>54864</xdr:rowOff>
    </xdr:to>
    <xdr:cxnSp macro="">
      <xdr:nvCxnSpPr>
        <xdr:cNvPr id="597" name="直線コネクタ 596">
          <a:extLst>
            <a:ext uri="{FF2B5EF4-FFF2-40B4-BE49-F238E27FC236}">
              <a16:creationId xmlns:a16="http://schemas.microsoft.com/office/drawing/2014/main" id="{31D6512A-2521-4DBA-9B0F-E5A4B1D3CFB6}"/>
            </a:ext>
          </a:extLst>
        </xdr:cNvPr>
        <xdr:cNvCxnSpPr/>
      </xdr:nvCxnSpPr>
      <xdr:spPr>
        <a:xfrm>
          <a:off x="22072600" y="10856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51833</xdr:rowOff>
    </xdr:from>
    <xdr:ext cx="469744" cy="259045"/>
    <xdr:sp macro="" textlink="">
      <xdr:nvSpPr>
        <xdr:cNvPr id="598" name="【学校施設】&#10;一人当たり面積最大値テキスト">
          <a:extLst>
            <a:ext uri="{FF2B5EF4-FFF2-40B4-BE49-F238E27FC236}">
              <a16:creationId xmlns:a16="http://schemas.microsoft.com/office/drawing/2014/main" id="{3A9E4FA5-6077-4AEB-A02F-99D78209993B}"/>
            </a:ext>
          </a:extLst>
        </xdr:cNvPr>
        <xdr:cNvSpPr txBox="1"/>
      </xdr:nvSpPr>
      <xdr:spPr>
        <a:xfrm>
          <a:off x="22199600" y="931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105156</xdr:rowOff>
    </xdr:from>
    <xdr:to>
      <xdr:col>116</xdr:col>
      <xdr:colOff>152400</xdr:colOff>
      <xdr:row>55</xdr:row>
      <xdr:rowOff>105156</xdr:rowOff>
    </xdr:to>
    <xdr:cxnSp macro="">
      <xdr:nvCxnSpPr>
        <xdr:cNvPr id="599" name="直線コネクタ 598">
          <a:extLst>
            <a:ext uri="{FF2B5EF4-FFF2-40B4-BE49-F238E27FC236}">
              <a16:creationId xmlns:a16="http://schemas.microsoft.com/office/drawing/2014/main" id="{5647DF85-33BC-4FC5-A749-DBAC2EDAA559}"/>
            </a:ext>
          </a:extLst>
        </xdr:cNvPr>
        <xdr:cNvCxnSpPr/>
      </xdr:nvCxnSpPr>
      <xdr:spPr>
        <a:xfrm>
          <a:off x="22072600" y="9534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155312</xdr:rowOff>
    </xdr:from>
    <xdr:ext cx="469744" cy="259045"/>
    <xdr:sp macro="" textlink="">
      <xdr:nvSpPr>
        <xdr:cNvPr id="600" name="【学校施設】&#10;一人当たり面積平均値テキスト">
          <a:extLst>
            <a:ext uri="{FF2B5EF4-FFF2-40B4-BE49-F238E27FC236}">
              <a16:creationId xmlns:a16="http://schemas.microsoft.com/office/drawing/2014/main" id="{CD243330-61EC-4325-A9DE-269DCE6D1F71}"/>
            </a:ext>
          </a:extLst>
        </xdr:cNvPr>
        <xdr:cNvSpPr txBox="1"/>
      </xdr:nvSpPr>
      <xdr:spPr>
        <a:xfrm>
          <a:off x="22199600" y="102708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5435</xdr:rowOff>
    </xdr:from>
    <xdr:to>
      <xdr:col>116</xdr:col>
      <xdr:colOff>114300</xdr:colOff>
      <xdr:row>60</xdr:row>
      <xdr:rowOff>107035</xdr:rowOff>
    </xdr:to>
    <xdr:sp macro="" textlink="">
      <xdr:nvSpPr>
        <xdr:cNvPr id="601" name="フローチャート: 判断 600">
          <a:extLst>
            <a:ext uri="{FF2B5EF4-FFF2-40B4-BE49-F238E27FC236}">
              <a16:creationId xmlns:a16="http://schemas.microsoft.com/office/drawing/2014/main" id="{E8F81BD8-A29B-4BB0-BE1D-8449D2C48948}"/>
            </a:ext>
          </a:extLst>
        </xdr:cNvPr>
        <xdr:cNvSpPr/>
      </xdr:nvSpPr>
      <xdr:spPr>
        <a:xfrm>
          <a:off x="22110700" y="10292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2692</xdr:rowOff>
    </xdr:from>
    <xdr:to>
      <xdr:col>112</xdr:col>
      <xdr:colOff>38100</xdr:colOff>
      <xdr:row>60</xdr:row>
      <xdr:rowOff>104292</xdr:rowOff>
    </xdr:to>
    <xdr:sp macro="" textlink="">
      <xdr:nvSpPr>
        <xdr:cNvPr id="602" name="フローチャート: 判断 601">
          <a:extLst>
            <a:ext uri="{FF2B5EF4-FFF2-40B4-BE49-F238E27FC236}">
              <a16:creationId xmlns:a16="http://schemas.microsoft.com/office/drawing/2014/main" id="{2D1A1785-9DDB-432E-B7AC-D9583AE43B3F}"/>
            </a:ext>
          </a:extLst>
        </xdr:cNvPr>
        <xdr:cNvSpPr/>
      </xdr:nvSpPr>
      <xdr:spPr>
        <a:xfrm>
          <a:off x="21272500" y="1028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34696</xdr:rowOff>
    </xdr:from>
    <xdr:to>
      <xdr:col>107</xdr:col>
      <xdr:colOff>101600</xdr:colOff>
      <xdr:row>60</xdr:row>
      <xdr:rowOff>136296</xdr:rowOff>
    </xdr:to>
    <xdr:sp macro="" textlink="">
      <xdr:nvSpPr>
        <xdr:cNvPr id="603" name="フローチャート: 判断 602">
          <a:extLst>
            <a:ext uri="{FF2B5EF4-FFF2-40B4-BE49-F238E27FC236}">
              <a16:creationId xmlns:a16="http://schemas.microsoft.com/office/drawing/2014/main" id="{B4858103-C285-4183-8516-098554FDA97D}"/>
            </a:ext>
          </a:extLst>
        </xdr:cNvPr>
        <xdr:cNvSpPr/>
      </xdr:nvSpPr>
      <xdr:spPr>
        <a:xfrm>
          <a:off x="20383500" y="10321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3149</xdr:rowOff>
    </xdr:from>
    <xdr:to>
      <xdr:col>102</xdr:col>
      <xdr:colOff>165100</xdr:colOff>
      <xdr:row>60</xdr:row>
      <xdr:rowOff>104749</xdr:rowOff>
    </xdr:to>
    <xdr:sp macro="" textlink="">
      <xdr:nvSpPr>
        <xdr:cNvPr id="604" name="フローチャート: 判断 603">
          <a:extLst>
            <a:ext uri="{FF2B5EF4-FFF2-40B4-BE49-F238E27FC236}">
              <a16:creationId xmlns:a16="http://schemas.microsoft.com/office/drawing/2014/main" id="{A1243026-C76D-444A-8F47-FE7959F8837E}"/>
            </a:ext>
          </a:extLst>
        </xdr:cNvPr>
        <xdr:cNvSpPr/>
      </xdr:nvSpPr>
      <xdr:spPr>
        <a:xfrm>
          <a:off x="19494500" y="1029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114706</xdr:rowOff>
    </xdr:from>
    <xdr:to>
      <xdr:col>98</xdr:col>
      <xdr:colOff>38100</xdr:colOff>
      <xdr:row>61</xdr:row>
      <xdr:rowOff>44856</xdr:rowOff>
    </xdr:to>
    <xdr:sp macro="" textlink="">
      <xdr:nvSpPr>
        <xdr:cNvPr id="605" name="フローチャート: 判断 604">
          <a:extLst>
            <a:ext uri="{FF2B5EF4-FFF2-40B4-BE49-F238E27FC236}">
              <a16:creationId xmlns:a16="http://schemas.microsoft.com/office/drawing/2014/main" id="{48E32A0A-1CE1-45A3-A788-52725E88098E}"/>
            </a:ext>
          </a:extLst>
        </xdr:cNvPr>
        <xdr:cNvSpPr/>
      </xdr:nvSpPr>
      <xdr:spPr>
        <a:xfrm>
          <a:off x="18605500" y="10401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5A12F56B-5387-4345-A4FC-DE5724BF7D86}"/>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6DB75B77-2702-43E1-BA1D-B13FFCA0F1B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1301D31D-B48E-478F-BC0E-5BD3EDE8C6F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761D55AE-0E54-4827-BF32-8D730010ACB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33D164E6-8246-4A5D-A2A7-7D938D1C2B0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17780</xdr:rowOff>
    </xdr:from>
    <xdr:to>
      <xdr:col>116</xdr:col>
      <xdr:colOff>114300</xdr:colOff>
      <xdr:row>58</xdr:row>
      <xdr:rowOff>119380</xdr:rowOff>
    </xdr:to>
    <xdr:sp macro="" textlink="">
      <xdr:nvSpPr>
        <xdr:cNvPr id="611" name="楕円 610">
          <a:extLst>
            <a:ext uri="{FF2B5EF4-FFF2-40B4-BE49-F238E27FC236}">
              <a16:creationId xmlns:a16="http://schemas.microsoft.com/office/drawing/2014/main" id="{FDF3C6FE-BAFB-4AE6-9240-620804BB5CB7}"/>
            </a:ext>
          </a:extLst>
        </xdr:cNvPr>
        <xdr:cNvSpPr/>
      </xdr:nvSpPr>
      <xdr:spPr>
        <a:xfrm>
          <a:off x="221107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40657</xdr:rowOff>
    </xdr:from>
    <xdr:ext cx="469744" cy="259045"/>
    <xdr:sp macro="" textlink="">
      <xdr:nvSpPr>
        <xdr:cNvPr id="612" name="【学校施設】&#10;一人当たり面積該当値テキスト">
          <a:extLst>
            <a:ext uri="{FF2B5EF4-FFF2-40B4-BE49-F238E27FC236}">
              <a16:creationId xmlns:a16="http://schemas.microsoft.com/office/drawing/2014/main" id="{257231A8-4C71-4348-B772-48667D2701D3}"/>
            </a:ext>
          </a:extLst>
        </xdr:cNvPr>
        <xdr:cNvSpPr txBox="1"/>
      </xdr:nvSpPr>
      <xdr:spPr>
        <a:xfrm>
          <a:off x="22199600" y="981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90475</xdr:rowOff>
    </xdr:from>
    <xdr:to>
      <xdr:col>112</xdr:col>
      <xdr:colOff>38100</xdr:colOff>
      <xdr:row>59</xdr:row>
      <xdr:rowOff>20625</xdr:rowOff>
    </xdr:to>
    <xdr:sp macro="" textlink="">
      <xdr:nvSpPr>
        <xdr:cNvPr id="613" name="楕円 612">
          <a:extLst>
            <a:ext uri="{FF2B5EF4-FFF2-40B4-BE49-F238E27FC236}">
              <a16:creationId xmlns:a16="http://schemas.microsoft.com/office/drawing/2014/main" id="{D1A936A5-B5AF-44B1-9126-4653F29F1811}"/>
            </a:ext>
          </a:extLst>
        </xdr:cNvPr>
        <xdr:cNvSpPr/>
      </xdr:nvSpPr>
      <xdr:spPr>
        <a:xfrm>
          <a:off x="21272500" y="1003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68580</xdr:rowOff>
    </xdr:from>
    <xdr:to>
      <xdr:col>116</xdr:col>
      <xdr:colOff>63500</xdr:colOff>
      <xdr:row>58</xdr:row>
      <xdr:rowOff>141275</xdr:rowOff>
    </xdr:to>
    <xdr:cxnSp macro="">
      <xdr:nvCxnSpPr>
        <xdr:cNvPr id="614" name="直線コネクタ 613">
          <a:extLst>
            <a:ext uri="{FF2B5EF4-FFF2-40B4-BE49-F238E27FC236}">
              <a16:creationId xmlns:a16="http://schemas.microsoft.com/office/drawing/2014/main" id="{E6F86A3B-486C-4B94-8FFF-6FC765067634}"/>
            </a:ext>
          </a:extLst>
        </xdr:cNvPr>
        <xdr:cNvCxnSpPr/>
      </xdr:nvCxnSpPr>
      <xdr:spPr>
        <a:xfrm flipV="1">
          <a:off x="21323300" y="10012680"/>
          <a:ext cx="838200" cy="72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128422</xdr:rowOff>
    </xdr:from>
    <xdr:to>
      <xdr:col>107</xdr:col>
      <xdr:colOff>101600</xdr:colOff>
      <xdr:row>59</xdr:row>
      <xdr:rowOff>58572</xdr:rowOff>
    </xdr:to>
    <xdr:sp macro="" textlink="">
      <xdr:nvSpPr>
        <xdr:cNvPr id="615" name="楕円 614">
          <a:extLst>
            <a:ext uri="{FF2B5EF4-FFF2-40B4-BE49-F238E27FC236}">
              <a16:creationId xmlns:a16="http://schemas.microsoft.com/office/drawing/2014/main" id="{DD223575-D405-43EC-A4A3-1BD7FC15B8E8}"/>
            </a:ext>
          </a:extLst>
        </xdr:cNvPr>
        <xdr:cNvSpPr/>
      </xdr:nvSpPr>
      <xdr:spPr>
        <a:xfrm>
          <a:off x="20383500" y="1007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141275</xdr:rowOff>
    </xdr:from>
    <xdr:to>
      <xdr:col>111</xdr:col>
      <xdr:colOff>177800</xdr:colOff>
      <xdr:row>59</xdr:row>
      <xdr:rowOff>7772</xdr:rowOff>
    </xdr:to>
    <xdr:cxnSp macro="">
      <xdr:nvCxnSpPr>
        <xdr:cNvPr id="616" name="直線コネクタ 615">
          <a:extLst>
            <a:ext uri="{FF2B5EF4-FFF2-40B4-BE49-F238E27FC236}">
              <a16:creationId xmlns:a16="http://schemas.microsoft.com/office/drawing/2014/main" id="{DEA391B3-42ED-4F85-9F0F-E517CD32B910}"/>
            </a:ext>
          </a:extLst>
        </xdr:cNvPr>
        <xdr:cNvCxnSpPr/>
      </xdr:nvCxnSpPr>
      <xdr:spPr>
        <a:xfrm flipV="1">
          <a:off x="20434300" y="10085375"/>
          <a:ext cx="889000" cy="37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156769</xdr:rowOff>
    </xdr:from>
    <xdr:to>
      <xdr:col>102</xdr:col>
      <xdr:colOff>165100</xdr:colOff>
      <xdr:row>59</xdr:row>
      <xdr:rowOff>86919</xdr:rowOff>
    </xdr:to>
    <xdr:sp macro="" textlink="">
      <xdr:nvSpPr>
        <xdr:cNvPr id="617" name="楕円 616">
          <a:extLst>
            <a:ext uri="{FF2B5EF4-FFF2-40B4-BE49-F238E27FC236}">
              <a16:creationId xmlns:a16="http://schemas.microsoft.com/office/drawing/2014/main" id="{F81CB0E2-5F2E-4CC1-9486-205D7B03EE3F}"/>
            </a:ext>
          </a:extLst>
        </xdr:cNvPr>
        <xdr:cNvSpPr/>
      </xdr:nvSpPr>
      <xdr:spPr>
        <a:xfrm>
          <a:off x="19494500" y="10100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7772</xdr:rowOff>
    </xdr:from>
    <xdr:to>
      <xdr:col>107</xdr:col>
      <xdr:colOff>50800</xdr:colOff>
      <xdr:row>59</xdr:row>
      <xdr:rowOff>36119</xdr:rowOff>
    </xdr:to>
    <xdr:cxnSp macro="">
      <xdr:nvCxnSpPr>
        <xdr:cNvPr id="618" name="直線コネクタ 617">
          <a:extLst>
            <a:ext uri="{FF2B5EF4-FFF2-40B4-BE49-F238E27FC236}">
              <a16:creationId xmlns:a16="http://schemas.microsoft.com/office/drawing/2014/main" id="{79718E42-6E93-41D2-A3E9-A717F4E6D273}"/>
            </a:ext>
          </a:extLst>
        </xdr:cNvPr>
        <xdr:cNvCxnSpPr/>
      </xdr:nvCxnSpPr>
      <xdr:spPr>
        <a:xfrm flipV="1">
          <a:off x="19545300" y="10123322"/>
          <a:ext cx="889000" cy="28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8636</xdr:rowOff>
    </xdr:from>
    <xdr:to>
      <xdr:col>98</xdr:col>
      <xdr:colOff>38100</xdr:colOff>
      <xdr:row>59</xdr:row>
      <xdr:rowOff>110236</xdr:rowOff>
    </xdr:to>
    <xdr:sp macro="" textlink="">
      <xdr:nvSpPr>
        <xdr:cNvPr id="619" name="楕円 618">
          <a:extLst>
            <a:ext uri="{FF2B5EF4-FFF2-40B4-BE49-F238E27FC236}">
              <a16:creationId xmlns:a16="http://schemas.microsoft.com/office/drawing/2014/main" id="{F4FD92D1-AA0E-48F0-9631-89AB95420169}"/>
            </a:ext>
          </a:extLst>
        </xdr:cNvPr>
        <xdr:cNvSpPr/>
      </xdr:nvSpPr>
      <xdr:spPr>
        <a:xfrm>
          <a:off x="18605500" y="1012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36119</xdr:rowOff>
    </xdr:from>
    <xdr:to>
      <xdr:col>102</xdr:col>
      <xdr:colOff>114300</xdr:colOff>
      <xdr:row>59</xdr:row>
      <xdr:rowOff>59436</xdr:rowOff>
    </xdr:to>
    <xdr:cxnSp macro="">
      <xdr:nvCxnSpPr>
        <xdr:cNvPr id="620" name="直線コネクタ 619">
          <a:extLst>
            <a:ext uri="{FF2B5EF4-FFF2-40B4-BE49-F238E27FC236}">
              <a16:creationId xmlns:a16="http://schemas.microsoft.com/office/drawing/2014/main" id="{8EE83EEB-8B3B-4846-9D68-16B25583FEE9}"/>
            </a:ext>
          </a:extLst>
        </xdr:cNvPr>
        <xdr:cNvCxnSpPr/>
      </xdr:nvCxnSpPr>
      <xdr:spPr>
        <a:xfrm flipV="1">
          <a:off x="18656300" y="10151669"/>
          <a:ext cx="8890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95419</xdr:rowOff>
    </xdr:from>
    <xdr:ext cx="469744" cy="259045"/>
    <xdr:sp macro="" textlink="">
      <xdr:nvSpPr>
        <xdr:cNvPr id="621" name="n_1aveValue【学校施設】&#10;一人当たり面積">
          <a:extLst>
            <a:ext uri="{FF2B5EF4-FFF2-40B4-BE49-F238E27FC236}">
              <a16:creationId xmlns:a16="http://schemas.microsoft.com/office/drawing/2014/main" id="{BE22E2A9-7139-4306-9D0E-0EECA3E9464C}"/>
            </a:ext>
          </a:extLst>
        </xdr:cNvPr>
        <xdr:cNvSpPr txBox="1"/>
      </xdr:nvSpPr>
      <xdr:spPr>
        <a:xfrm>
          <a:off x="21075727" y="1038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127423</xdr:rowOff>
    </xdr:from>
    <xdr:ext cx="469744" cy="259045"/>
    <xdr:sp macro="" textlink="">
      <xdr:nvSpPr>
        <xdr:cNvPr id="622" name="n_2aveValue【学校施設】&#10;一人当たり面積">
          <a:extLst>
            <a:ext uri="{FF2B5EF4-FFF2-40B4-BE49-F238E27FC236}">
              <a16:creationId xmlns:a16="http://schemas.microsoft.com/office/drawing/2014/main" id="{1E5DBE11-7A77-413E-8B79-829158497610}"/>
            </a:ext>
          </a:extLst>
        </xdr:cNvPr>
        <xdr:cNvSpPr txBox="1"/>
      </xdr:nvSpPr>
      <xdr:spPr>
        <a:xfrm>
          <a:off x="20199427" y="10414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95876</xdr:rowOff>
    </xdr:from>
    <xdr:ext cx="469744" cy="259045"/>
    <xdr:sp macro="" textlink="">
      <xdr:nvSpPr>
        <xdr:cNvPr id="623" name="n_3aveValue【学校施設】&#10;一人当たり面積">
          <a:extLst>
            <a:ext uri="{FF2B5EF4-FFF2-40B4-BE49-F238E27FC236}">
              <a16:creationId xmlns:a16="http://schemas.microsoft.com/office/drawing/2014/main" id="{2154FB90-00EC-44AE-A465-C8127F4F48AC}"/>
            </a:ext>
          </a:extLst>
        </xdr:cNvPr>
        <xdr:cNvSpPr txBox="1"/>
      </xdr:nvSpPr>
      <xdr:spPr>
        <a:xfrm>
          <a:off x="19310427" y="10382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35983</xdr:rowOff>
    </xdr:from>
    <xdr:ext cx="469744" cy="259045"/>
    <xdr:sp macro="" textlink="">
      <xdr:nvSpPr>
        <xdr:cNvPr id="624" name="n_4aveValue【学校施設】&#10;一人当たり面積">
          <a:extLst>
            <a:ext uri="{FF2B5EF4-FFF2-40B4-BE49-F238E27FC236}">
              <a16:creationId xmlns:a16="http://schemas.microsoft.com/office/drawing/2014/main" id="{6C05C582-A854-4B5C-8900-2F2427D7F686}"/>
            </a:ext>
          </a:extLst>
        </xdr:cNvPr>
        <xdr:cNvSpPr txBox="1"/>
      </xdr:nvSpPr>
      <xdr:spPr>
        <a:xfrm>
          <a:off x="18421427" y="10494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37152</xdr:rowOff>
    </xdr:from>
    <xdr:ext cx="469744" cy="259045"/>
    <xdr:sp macro="" textlink="">
      <xdr:nvSpPr>
        <xdr:cNvPr id="625" name="n_1mainValue【学校施設】&#10;一人当たり面積">
          <a:extLst>
            <a:ext uri="{FF2B5EF4-FFF2-40B4-BE49-F238E27FC236}">
              <a16:creationId xmlns:a16="http://schemas.microsoft.com/office/drawing/2014/main" id="{5E602985-E2FE-4630-81FB-22CDBB195953}"/>
            </a:ext>
          </a:extLst>
        </xdr:cNvPr>
        <xdr:cNvSpPr txBox="1"/>
      </xdr:nvSpPr>
      <xdr:spPr>
        <a:xfrm>
          <a:off x="21075727" y="9809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75099</xdr:rowOff>
    </xdr:from>
    <xdr:ext cx="469744" cy="259045"/>
    <xdr:sp macro="" textlink="">
      <xdr:nvSpPr>
        <xdr:cNvPr id="626" name="n_2mainValue【学校施設】&#10;一人当たり面積">
          <a:extLst>
            <a:ext uri="{FF2B5EF4-FFF2-40B4-BE49-F238E27FC236}">
              <a16:creationId xmlns:a16="http://schemas.microsoft.com/office/drawing/2014/main" id="{9FEB3888-1237-4678-95C6-4BBB7175211A}"/>
            </a:ext>
          </a:extLst>
        </xdr:cNvPr>
        <xdr:cNvSpPr txBox="1"/>
      </xdr:nvSpPr>
      <xdr:spPr>
        <a:xfrm>
          <a:off x="20199427" y="984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103446</xdr:rowOff>
    </xdr:from>
    <xdr:ext cx="469744" cy="259045"/>
    <xdr:sp macro="" textlink="">
      <xdr:nvSpPr>
        <xdr:cNvPr id="627" name="n_3mainValue【学校施設】&#10;一人当たり面積">
          <a:extLst>
            <a:ext uri="{FF2B5EF4-FFF2-40B4-BE49-F238E27FC236}">
              <a16:creationId xmlns:a16="http://schemas.microsoft.com/office/drawing/2014/main" id="{3C70248F-7D2D-464B-90EA-B943C724B880}"/>
            </a:ext>
          </a:extLst>
        </xdr:cNvPr>
        <xdr:cNvSpPr txBox="1"/>
      </xdr:nvSpPr>
      <xdr:spPr>
        <a:xfrm>
          <a:off x="19310427" y="9876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126763</xdr:rowOff>
    </xdr:from>
    <xdr:ext cx="469744" cy="259045"/>
    <xdr:sp macro="" textlink="">
      <xdr:nvSpPr>
        <xdr:cNvPr id="628" name="n_4mainValue【学校施設】&#10;一人当たり面積">
          <a:extLst>
            <a:ext uri="{FF2B5EF4-FFF2-40B4-BE49-F238E27FC236}">
              <a16:creationId xmlns:a16="http://schemas.microsoft.com/office/drawing/2014/main" id="{FF697B14-43C0-4308-85D3-F268D2CAE9D9}"/>
            </a:ext>
          </a:extLst>
        </xdr:cNvPr>
        <xdr:cNvSpPr txBox="1"/>
      </xdr:nvSpPr>
      <xdr:spPr>
        <a:xfrm>
          <a:off x="18421427" y="9899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9" name="正方形/長方形 628">
          <a:extLst>
            <a:ext uri="{FF2B5EF4-FFF2-40B4-BE49-F238E27FC236}">
              <a16:creationId xmlns:a16="http://schemas.microsoft.com/office/drawing/2014/main" id="{F945AFE6-124C-4792-9EA9-84A675BAE085}"/>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0" name="正方形/長方形 629">
          <a:extLst>
            <a:ext uri="{FF2B5EF4-FFF2-40B4-BE49-F238E27FC236}">
              <a16:creationId xmlns:a16="http://schemas.microsoft.com/office/drawing/2014/main" id="{01B8E3A8-C098-455C-9D56-589A4FC7F82A}"/>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1" name="正方形/長方形 630">
          <a:extLst>
            <a:ext uri="{FF2B5EF4-FFF2-40B4-BE49-F238E27FC236}">
              <a16:creationId xmlns:a16="http://schemas.microsoft.com/office/drawing/2014/main" id="{68CADAED-57BC-48AD-A590-055CBEE20AB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2" name="正方形/長方形 631">
          <a:extLst>
            <a:ext uri="{FF2B5EF4-FFF2-40B4-BE49-F238E27FC236}">
              <a16:creationId xmlns:a16="http://schemas.microsoft.com/office/drawing/2014/main" id="{968B7DC1-1FEA-4C27-BB7B-4D94E59C66C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3" name="正方形/長方形 632">
          <a:extLst>
            <a:ext uri="{FF2B5EF4-FFF2-40B4-BE49-F238E27FC236}">
              <a16:creationId xmlns:a16="http://schemas.microsoft.com/office/drawing/2014/main" id="{7E3EDF4D-7C23-459E-AA67-170B52F83FE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4" name="正方形/長方形 633">
          <a:extLst>
            <a:ext uri="{FF2B5EF4-FFF2-40B4-BE49-F238E27FC236}">
              <a16:creationId xmlns:a16="http://schemas.microsoft.com/office/drawing/2014/main" id="{5DA1DA51-74E6-46A3-AFA6-BDAEBE0FDBF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5" name="正方形/長方形 634">
          <a:extLst>
            <a:ext uri="{FF2B5EF4-FFF2-40B4-BE49-F238E27FC236}">
              <a16:creationId xmlns:a16="http://schemas.microsoft.com/office/drawing/2014/main" id="{D9B475A8-5D44-4891-B3C8-0F710C461F4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6" name="正方形/長方形 635">
          <a:extLst>
            <a:ext uri="{FF2B5EF4-FFF2-40B4-BE49-F238E27FC236}">
              <a16:creationId xmlns:a16="http://schemas.microsoft.com/office/drawing/2014/main" id="{6BF8D6F0-12A3-45B3-91E5-E5D175506AD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7" name="テキスト ボックス 636">
          <a:extLst>
            <a:ext uri="{FF2B5EF4-FFF2-40B4-BE49-F238E27FC236}">
              <a16:creationId xmlns:a16="http://schemas.microsoft.com/office/drawing/2014/main" id="{1608FAFE-9BE9-4943-9B4C-F7D11CFCA97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8" name="直線コネクタ 637">
          <a:extLst>
            <a:ext uri="{FF2B5EF4-FFF2-40B4-BE49-F238E27FC236}">
              <a16:creationId xmlns:a16="http://schemas.microsoft.com/office/drawing/2014/main" id="{810A0900-7074-4F04-A0CD-3F60E5EC4CBF}"/>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9" name="テキスト ボックス 638">
          <a:extLst>
            <a:ext uri="{FF2B5EF4-FFF2-40B4-BE49-F238E27FC236}">
              <a16:creationId xmlns:a16="http://schemas.microsoft.com/office/drawing/2014/main" id="{6E26C81D-B1E3-4238-955D-E5A3DF038A8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40" name="直線コネクタ 639">
          <a:extLst>
            <a:ext uri="{FF2B5EF4-FFF2-40B4-BE49-F238E27FC236}">
              <a16:creationId xmlns:a16="http://schemas.microsoft.com/office/drawing/2014/main" id="{2AE6D0F4-2C1B-430C-A14D-762E4A46C723}"/>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67327</xdr:rowOff>
    </xdr:from>
    <xdr:ext cx="467179" cy="259045"/>
    <xdr:sp macro="" textlink="">
      <xdr:nvSpPr>
        <xdr:cNvPr id="641" name="テキスト ボックス 640">
          <a:extLst>
            <a:ext uri="{FF2B5EF4-FFF2-40B4-BE49-F238E27FC236}">
              <a16:creationId xmlns:a16="http://schemas.microsoft.com/office/drawing/2014/main" id="{6BCBF80A-2A8D-4745-B8D7-42977FFFE12F}"/>
            </a:ext>
          </a:extLst>
        </xdr:cNvPr>
        <xdr:cNvSpPr txBox="1"/>
      </xdr:nvSpPr>
      <xdr:spPr>
        <a:xfrm>
          <a:off x="11978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42" name="直線コネクタ 641">
          <a:extLst>
            <a:ext uri="{FF2B5EF4-FFF2-40B4-BE49-F238E27FC236}">
              <a16:creationId xmlns:a16="http://schemas.microsoft.com/office/drawing/2014/main" id="{8205FE8C-6F60-4775-831D-BE5BE54FE846}"/>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43" name="テキスト ボックス 642">
          <a:extLst>
            <a:ext uri="{FF2B5EF4-FFF2-40B4-BE49-F238E27FC236}">
              <a16:creationId xmlns:a16="http://schemas.microsoft.com/office/drawing/2014/main" id="{7988EE4B-1904-42F1-BE2F-CFD811F977B5}"/>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44" name="直線コネクタ 643">
          <a:extLst>
            <a:ext uri="{FF2B5EF4-FFF2-40B4-BE49-F238E27FC236}">
              <a16:creationId xmlns:a16="http://schemas.microsoft.com/office/drawing/2014/main" id="{975E1DCD-C463-49C4-B17B-D349F2885FE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45" name="テキスト ボックス 644">
          <a:extLst>
            <a:ext uri="{FF2B5EF4-FFF2-40B4-BE49-F238E27FC236}">
              <a16:creationId xmlns:a16="http://schemas.microsoft.com/office/drawing/2014/main" id="{7CD0373D-78D6-432B-B7CC-E1F08CF859A6}"/>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46" name="直線コネクタ 645">
          <a:extLst>
            <a:ext uri="{FF2B5EF4-FFF2-40B4-BE49-F238E27FC236}">
              <a16:creationId xmlns:a16="http://schemas.microsoft.com/office/drawing/2014/main" id="{C45E0FB1-59C3-42D5-BE19-100A1FB990BD}"/>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47" name="テキスト ボックス 646">
          <a:extLst>
            <a:ext uri="{FF2B5EF4-FFF2-40B4-BE49-F238E27FC236}">
              <a16:creationId xmlns:a16="http://schemas.microsoft.com/office/drawing/2014/main" id="{D8098289-A1F0-4F6E-9B33-EEFF55EFED1C}"/>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E9C1C111-24AB-4CC9-BB0C-2EB70504707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649" name="テキスト ボックス 648">
          <a:extLst>
            <a:ext uri="{FF2B5EF4-FFF2-40B4-BE49-F238E27FC236}">
              <a16:creationId xmlns:a16="http://schemas.microsoft.com/office/drawing/2014/main" id="{4280BFD8-743C-4397-AD0E-DBC085BF4E9A}"/>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50" name="【児童館】&#10;有形固定資産減価償却率グラフ枠">
          <a:extLst>
            <a:ext uri="{FF2B5EF4-FFF2-40B4-BE49-F238E27FC236}">
              <a16:creationId xmlns:a16="http://schemas.microsoft.com/office/drawing/2014/main" id="{52E8211D-9C8E-4FEF-A726-4867DC780C8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44958</xdr:rowOff>
    </xdr:from>
    <xdr:to>
      <xdr:col>85</xdr:col>
      <xdr:colOff>126364</xdr:colOff>
      <xdr:row>86</xdr:row>
      <xdr:rowOff>38100</xdr:rowOff>
    </xdr:to>
    <xdr:cxnSp macro="">
      <xdr:nvCxnSpPr>
        <xdr:cNvPr id="651" name="直線コネクタ 650">
          <a:extLst>
            <a:ext uri="{FF2B5EF4-FFF2-40B4-BE49-F238E27FC236}">
              <a16:creationId xmlns:a16="http://schemas.microsoft.com/office/drawing/2014/main" id="{B7A2B3CE-C68E-4BA9-AA39-E17357884841}"/>
            </a:ext>
          </a:extLst>
        </xdr:cNvPr>
        <xdr:cNvCxnSpPr/>
      </xdr:nvCxnSpPr>
      <xdr:spPr>
        <a:xfrm flipV="1">
          <a:off x="16318864" y="13418058"/>
          <a:ext cx="0" cy="13647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41927</xdr:rowOff>
    </xdr:from>
    <xdr:ext cx="469744" cy="259045"/>
    <xdr:sp macro="" textlink="">
      <xdr:nvSpPr>
        <xdr:cNvPr id="652" name="【児童館】&#10;有形固定資産減価償却率最小値テキスト">
          <a:extLst>
            <a:ext uri="{FF2B5EF4-FFF2-40B4-BE49-F238E27FC236}">
              <a16:creationId xmlns:a16="http://schemas.microsoft.com/office/drawing/2014/main" id="{AAAAA078-2B78-4D0C-89F2-235FCD6F0D00}"/>
            </a:ext>
          </a:extLst>
        </xdr:cNvPr>
        <xdr:cNvSpPr txBox="1"/>
      </xdr:nvSpPr>
      <xdr:spPr>
        <a:xfrm>
          <a:off x="16357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38100</xdr:rowOff>
    </xdr:from>
    <xdr:to>
      <xdr:col>86</xdr:col>
      <xdr:colOff>25400</xdr:colOff>
      <xdr:row>86</xdr:row>
      <xdr:rowOff>38100</xdr:rowOff>
    </xdr:to>
    <xdr:cxnSp macro="">
      <xdr:nvCxnSpPr>
        <xdr:cNvPr id="653" name="直線コネクタ 652">
          <a:extLst>
            <a:ext uri="{FF2B5EF4-FFF2-40B4-BE49-F238E27FC236}">
              <a16:creationId xmlns:a16="http://schemas.microsoft.com/office/drawing/2014/main" id="{9BFEEB08-529D-48A7-BDF7-2940220A278A}"/>
            </a:ext>
          </a:extLst>
        </xdr:cNvPr>
        <xdr:cNvCxnSpPr/>
      </xdr:nvCxnSpPr>
      <xdr:spPr>
        <a:xfrm>
          <a:off x="16230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163085</xdr:rowOff>
    </xdr:from>
    <xdr:ext cx="405111" cy="259045"/>
    <xdr:sp macro="" textlink="">
      <xdr:nvSpPr>
        <xdr:cNvPr id="654" name="【児童館】&#10;有形固定資産減価償却率最大値テキスト">
          <a:extLst>
            <a:ext uri="{FF2B5EF4-FFF2-40B4-BE49-F238E27FC236}">
              <a16:creationId xmlns:a16="http://schemas.microsoft.com/office/drawing/2014/main" id="{7A1CA519-8B21-496F-ABD3-909912188C26}"/>
            </a:ext>
          </a:extLst>
        </xdr:cNvPr>
        <xdr:cNvSpPr txBox="1"/>
      </xdr:nvSpPr>
      <xdr:spPr>
        <a:xfrm>
          <a:off x="16357600" y="13193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44958</xdr:rowOff>
    </xdr:from>
    <xdr:to>
      <xdr:col>86</xdr:col>
      <xdr:colOff>25400</xdr:colOff>
      <xdr:row>78</xdr:row>
      <xdr:rowOff>44958</xdr:rowOff>
    </xdr:to>
    <xdr:cxnSp macro="">
      <xdr:nvCxnSpPr>
        <xdr:cNvPr id="655" name="直線コネクタ 654">
          <a:extLst>
            <a:ext uri="{FF2B5EF4-FFF2-40B4-BE49-F238E27FC236}">
              <a16:creationId xmlns:a16="http://schemas.microsoft.com/office/drawing/2014/main" id="{E0818DD1-EC10-4131-9A4D-E2484C4CB981}"/>
            </a:ext>
          </a:extLst>
        </xdr:cNvPr>
        <xdr:cNvCxnSpPr/>
      </xdr:nvCxnSpPr>
      <xdr:spPr>
        <a:xfrm>
          <a:off x="16230600" y="13418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142764</xdr:rowOff>
    </xdr:from>
    <xdr:ext cx="405111" cy="259045"/>
    <xdr:sp macro="" textlink="">
      <xdr:nvSpPr>
        <xdr:cNvPr id="656" name="【児童館】&#10;有形固定資産減価償却率平均値テキスト">
          <a:extLst>
            <a:ext uri="{FF2B5EF4-FFF2-40B4-BE49-F238E27FC236}">
              <a16:creationId xmlns:a16="http://schemas.microsoft.com/office/drawing/2014/main" id="{808E4E9E-098D-4E85-BAEA-D57E5FD03F55}"/>
            </a:ext>
          </a:extLst>
        </xdr:cNvPr>
        <xdr:cNvSpPr txBox="1"/>
      </xdr:nvSpPr>
      <xdr:spPr>
        <a:xfrm>
          <a:off x="16357600" y="142016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119887</xdr:rowOff>
    </xdr:from>
    <xdr:to>
      <xdr:col>85</xdr:col>
      <xdr:colOff>177800</xdr:colOff>
      <xdr:row>84</xdr:row>
      <xdr:rowOff>50037</xdr:rowOff>
    </xdr:to>
    <xdr:sp macro="" textlink="">
      <xdr:nvSpPr>
        <xdr:cNvPr id="657" name="フローチャート: 判断 656">
          <a:extLst>
            <a:ext uri="{FF2B5EF4-FFF2-40B4-BE49-F238E27FC236}">
              <a16:creationId xmlns:a16="http://schemas.microsoft.com/office/drawing/2014/main" id="{4421B168-8B52-4AD2-AB7E-D76ED8EBF127}"/>
            </a:ext>
          </a:extLst>
        </xdr:cNvPr>
        <xdr:cNvSpPr/>
      </xdr:nvSpPr>
      <xdr:spPr>
        <a:xfrm>
          <a:off x="16268700" y="14350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62737</xdr:rowOff>
    </xdr:from>
    <xdr:to>
      <xdr:col>81</xdr:col>
      <xdr:colOff>101600</xdr:colOff>
      <xdr:row>83</xdr:row>
      <xdr:rowOff>164337</xdr:rowOff>
    </xdr:to>
    <xdr:sp macro="" textlink="">
      <xdr:nvSpPr>
        <xdr:cNvPr id="658" name="フローチャート: 判断 657">
          <a:extLst>
            <a:ext uri="{FF2B5EF4-FFF2-40B4-BE49-F238E27FC236}">
              <a16:creationId xmlns:a16="http://schemas.microsoft.com/office/drawing/2014/main" id="{81686040-AC39-4EA8-8378-6EDA0D54B827}"/>
            </a:ext>
          </a:extLst>
        </xdr:cNvPr>
        <xdr:cNvSpPr/>
      </xdr:nvSpPr>
      <xdr:spPr>
        <a:xfrm>
          <a:off x="1543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12446</xdr:rowOff>
    </xdr:from>
    <xdr:to>
      <xdr:col>76</xdr:col>
      <xdr:colOff>165100</xdr:colOff>
      <xdr:row>83</xdr:row>
      <xdr:rowOff>114046</xdr:rowOff>
    </xdr:to>
    <xdr:sp macro="" textlink="">
      <xdr:nvSpPr>
        <xdr:cNvPr id="659" name="フローチャート: 判断 658">
          <a:extLst>
            <a:ext uri="{FF2B5EF4-FFF2-40B4-BE49-F238E27FC236}">
              <a16:creationId xmlns:a16="http://schemas.microsoft.com/office/drawing/2014/main" id="{9FB50C84-39F4-4D7F-8AC9-3264284580F9}"/>
            </a:ext>
          </a:extLst>
        </xdr:cNvPr>
        <xdr:cNvSpPr/>
      </xdr:nvSpPr>
      <xdr:spPr>
        <a:xfrm>
          <a:off x="14541500" y="1424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147320</xdr:rowOff>
    </xdr:from>
    <xdr:to>
      <xdr:col>72</xdr:col>
      <xdr:colOff>38100</xdr:colOff>
      <xdr:row>83</xdr:row>
      <xdr:rowOff>77470</xdr:rowOff>
    </xdr:to>
    <xdr:sp macro="" textlink="">
      <xdr:nvSpPr>
        <xdr:cNvPr id="660" name="フローチャート: 判断 659">
          <a:extLst>
            <a:ext uri="{FF2B5EF4-FFF2-40B4-BE49-F238E27FC236}">
              <a16:creationId xmlns:a16="http://schemas.microsoft.com/office/drawing/2014/main" id="{70785416-A698-4066-96C5-995039526B74}"/>
            </a:ext>
          </a:extLst>
        </xdr:cNvPr>
        <xdr:cNvSpPr/>
      </xdr:nvSpPr>
      <xdr:spPr>
        <a:xfrm>
          <a:off x="136525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87885</xdr:rowOff>
    </xdr:from>
    <xdr:to>
      <xdr:col>67</xdr:col>
      <xdr:colOff>101600</xdr:colOff>
      <xdr:row>83</xdr:row>
      <xdr:rowOff>18035</xdr:rowOff>
    </xdr:to>
    <xdr:sp macro="" textlink="">
      <xdr:nvSpPr>
        <xdr:cNvPr id="661" name="フローチャート: 判断 660">
          <a:extLst>
            <a:ext uri="{FF2B5EF4-FFF2-40B4-BE49-F238E27FC236}">
              <a16:creationId xmlns:a16="http://schemas.microsoft.com/office/drawing/2014/main" id="{733C7DBC-DEC3-4304-A7C5-0D8426D494E3}"/>
            </a:ext>
          </a:extLst>
        </xdr:cNvPr>
        <xdr:cNvSpPr/>
      </xdr:nvSpPr>
      <xdr:spPr>
        <a:xfrm>
          <a:off x="12763500" y="1414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DE4EE34-A385-4F98-A3F5-FA750545CC7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9ADE9842-5AE4-4388-BEFF-3342ACD9FA1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829FB136-BDD2-4867-A277-0ED6DB6FF52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A9B499B6-F2EF-4BAE-BDA8-4B703C54768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6" name="テキスト ボックス 665">
          <a:extLst>
            <a:ext uri="{FF2B5EF4-FFF2-40B4-BE49-F238E27FC236}">
              <a16:creationId xmlns:a16="http://schemas.microsoft.com/office/drawing/2014/main" id="{D7D812D1-4C81-410C-931E-7ECA8D9358AC}"/>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135889</xdr:rowOff>
    </xdr:from>
    <xdr:to>
      <xdr:col>85</xdr:col>
      <xdr:colOff>177800</xdr:colOff>
      <xdr:row>85</xdr:row>
      <xdr:rowOff>66039</xdr:rowOff>
    </xdr:to>
    <xdr:sp macro="" textlink="">
      <xdr:nvSpPr>
        <xdr:cNvPr id="667" name="楕円 666">
          <a:extLst>
            <a:ext uri="{FF2B5EF4-FFF2-40B4-BE49-F238E27FC236}">
              <a16:creationId xmlns:a16="http://schemas.microsoft.com/office/drawing/2014/main" id="{E6C01EBE-36A0-4F14-B25B-62EC7B068B77}"/>
            </a:ext>
          </a:extLst>
        </xdr:cNvPr>
        <xdr:cNvSpPr/>
      </xdr:nvSpPr>
      <xdr:spPr>
        <a:xfrm>
          <a:off x="162687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114316</xdr:rowOff>
    </xdr:from>
    <xdr:ext cx="405111" cy="259045"/>
    <xdr:sp macro="" textlink="">
      <xdr:nvSpPr>
        <xdr:cNvPr id="668" name="【児童館】&#10;有形固定資産減価償却率該当値テキスト">
          <a:extLst>
            <a:ext uri="{FF2B5EF4-FFF2-40B4-BE49-F238E27FC236}">
              <a16:creationId xmlns:a16="http://schemas.microsoft.com/office/drawing/2014/main" id="{D6724A9F-1988-4C6E-9F8C-C34705CA2B03}"/>
            </a:ext>
          </a:extLst>
        </xdr:cNvPr>
        <xdr:cNvSpPr txBox="1"/>
      </xdr:nvSpPr>
      <xdr:spPr>
        <a:xfrm>
          <a:off x="16357600" y="14516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122174</xdr:rowOff>
    </xdr:from>
    <xdr:to>
      <xdr:col>81</xdr:col>
      <xdr:colOff>101600</xdr:colOff>
      <xdr:row>85</xdr:row>
      <xdr:rowOff>52324</xdr:rowOff>
    </xdr:to>
    <xdr:sp macro="" textlink="">
      <xdr:nvSpPr>
        <xdr:cNvPr id="669" name="楕円 668">
          <a:extLst>
            <a:ext uri="{FF2B5EF4-FFF2-40B4-BE49-F238E27FC236}">
              <a16:creationId xmlns:a16="http://schemas.microsoft.com/office/drawing/2014/main" id="{93C899DB-5F7C-4559-9C07-C6C30D501308}"/>
            </a:ext>
          </a:extLst>
        </xdr:cNvPr>
        <xdr:cNvSpPr/>
      </xdr:nvSpPr>
      <xdr:spPr>
        <a:xfrm>
          <a:off x="15430500" y="14523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1524</xdr:rowOff>
    </xdr:from>
    <xdr:to>
      <xdr:col>85</xdr:col>
      <xdr:colOff>127000</xdr:colOff>
      <xdr:row>85</xdr:row>
      <xdr:rowOff>15239</xdr:rowOff>
    </xdr:to>
    <xdr:cxnSp macro="">
      <xdr:nvCxnSpPr>
        <xdr:cNvPr id="670" name="直線コネクタ 669">
          <a:extLst>
            <a:ext uri="{FF2B5EF4-FFF2-40B4-BE49-F238E27FC236}">
              <a16:creationId xmlns:a16="http://schemas.microsoft.com/office/drawing/2014/main" id="{B4D9E7F5-6950-420D-9B68-61582CC716CC}"/>
            </a:ext>
          </a:extLst>
        </xdr:cNvPr>
        <xdr:cNvCxnSpPr/>
      </xdr:nvCxnSpPr>
      <xdr:spPr>
        <a:xfrm>
          <a:off x="15481300" y="14574774"/>
          <a:ext cx="8382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108458</xdr:rowOff>
    </xdr:from>
    <xdr:to>
      <xdr:col>76</xdr:col>
      <xdr:colOff>165100</xdr:colOff>
      <xdr:row>85</xdr:row>
      <xdr:rowOff>38608</xdr:rowOff>
    </xdr:to>
    <xdr:sp macro="" textlink="">
      <xdr:nvSpPr>
        <xdr:cNvPr id="671" name="楕円 670">
          <a:extLst>
            <a:ext uri="{FF2B5EF4-FFF2-40B4-BE49-F238E27FC236}">
              <a16:creationId xmlns:a16="http://schemas.microsoft.com/office/drawing/2014/main" id="{47220AA2-7D24-4237-8758-F0829C34079F}"/>
            </a:ext>
          </a:extLst>
        </xdr:cNvPr>
        <xdr:cNvSpPr/>
      </xdr:nvSpPr>
      <xdr:spPr>
        <a:xfrm>
          <a:off x="14541500" y="1451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159258</xdr:rowOff>
    </xdr:from>
    <xdr:to>
      <xdr:col>81</xdr:col>
      <xdr:colOff>50800</xdr:colOff>
      <xdr:row>85</xdr:row>
      <xdr:rowOff>1524</xdr:rowOff>
    </xdr:to>
    <xdr:cxnSp macro="">
      <xdr:nvCxnSpPr>
        <xdr:cNvPr id="672" name="直線コネクタ 671">
          <a:extLst>
            <a:ext uri="{FF2B5EF4-FFF2-40B4-BE49-F238E27FC236}">
              <a16:creationId xmlns:a16="http://schemas.microsoft.com/office/drawing/2014/main" id="{FCCF876A-B394-4A3A-A96D-1FB54369D68C}"/>
            </a:ext>
          </a:extLst>
        </xdr:cNvPr>
        <xdr:cNvCxnSpPr/>
      </xdr:nvCxnSpPr>
      <xdr:spPr>
        <a:xfrm>
          <a:off x="14592300" y="1456105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94742</xdr:rowOff>
    </xdr:from>
    <xdr:to>
      <xdr:col>72</xdr:col>
      <xdr:colOff>38100</xdr:colOff>
      <xdr:row>85</xdr:row>
      <xdr:rowOff>24892</xdr:rowOff>
    </xdr:to>
    <xdr:sp macro="" textlink="">
      <xdr:nvSpPr>
        <xdr:cNvPr id="673" name="楕円 672">
          <a:extLst>
            <a:ext uri="{FF2B5EF4-FFF2-40B4-BE49-F238E27FC236}">
              <a16:creationId xmlns:a16="http://schemas.microsoft.com/office/drawing/2014/main" id="{EB5FAF81-BA7F-448B-98CC-5D72FFE1328B}"/>
            </a:ext>
          </a:extLst>
        </xdr:cNvPr>
        <xdr:cNvSpPr/>
      </xdr:nvSpPr>
      <xdr:spPr>
        <a:xfrm>
          <a:off x="13652500" y="14496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145542</xdr:rowOff>
    </xdr:from>
    <xdr:to>
      <xdr:col>76</xdr:col>
      <xdr:colOff>114300</xdr:colOff>
      <xdr:row>84</xdr:row>
      <xdr:rowOff>159258</xdr:rowOff>
    </xdr:to>
    <xdr:cxnSp macro="">
      <xdr:nvCxnSpPr>
        <xdr:cNvPr id="674" name="直線コネクタ 673">
          <a:extLst>
            <a:ext uri="{FF2B5EF4-FFF2-40B4-BE49-F238E27FC236}">
              <a16:creationId xmlns:a16="http://schemas.microsoft.com/office/drawing/2014/main" id="{C8A5103E-5DE0-446A-A771-0CCDDA38907E}"/>
            </a:ext>
          </a:extLst>
        </xdr:cNvPr>
        <xdr:cNvCxnSpPr/>
      </xdr:nvCxnSpPr>
      <xdr:spPr>
        <a:xfrm>
          <a:off x="13703300" y="1454734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81026</xdr:rowOff>
    </xdr:from>
    <xdr:to>
      <xdr:col>67</xdr:col>
      <xdr:colOff>101600</xdr:colOff>
      <xdr:row>85</xdr:row>
      <xdr:rowOff>11176</xdr:rowOff>
    </xdr:to>
    <xdr:sp macro="" textlink="">
      <xdr:nvSpPr>
        <xdr:cNvPr id="675" name="楕円 674">
          <a:extLst>
            <a:ext uri="{FF2B5EF4-FFF2-40B4-BE49-F238E27FC236}">
              <a16:creationId xmlns:a16="http://schemas.microsoft.com/office/drawing/2014/main" id="{723C3B0B-466F-426D-B25E-5BC4EA415DDD}"/>
            </a:ext>
          </a:extLst>
        </xdr:cNvPr>
        <xdr:cNvSpPr/>
      </xdr:nvSpPr>
      <xdr:spPr>
        <a:xfrm>
          <a:off x="12763500" y="14482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131826</xdr:rowOff>
    </xdr:from>
    <xdr:to>
      <xdr:col>71</xdr:col>
      <xdr:colOff>177800</xdr:colOff>
      <xdr:row>84</xdr:row>
      <xdr:rowOff>145542</xdr:rowOff>
    </xdr:to>
    <xdr:cxnSp macro="">
      <xdr:nvCxnSpPr>
        <xdr:cNvPr id="676" name="直線コネクタ 675">
          <a:extLst>
            <a:ext uri="{FF2B5EF4-FFF2-40B4-BE49-F238E27FC236}">
              <a16:creationId xmlns:a16="http://schemas.microsoft.com/office/drawing/2014/main" id="{93B372DB-F94C-44DA-B16A-1E0B5E381388}"/>
            </a:ext>
          </a:extLst>
        </xdr:cNvPr>
        <xdr:cNvCxnSpPr/>
      </xdr:nvCxnSpPr>
      <xdr:spPr>
        <a:xfrm>
          <a:off x="12814300" y="1453362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9414</xdr:rowOff>
    </xdr:from>
    <xdr:ext cx="405111" cy="259045"/>
    <xdr:sp macro="" textlink="">
      <xdr:nvSpPr>
        <xdr:cNvPr id="677" name="n_1aveValue【児童館】&#10;有形固定資産減価償却率">
          <a:extLst>
            <a:ext uri="{FF2B5EF4-FFF2-40B4-BE49-F238E27FC236}">
              <a16:creationId xmlns:a16="http://schemas.microsoft.com/office/drawing/2014/main" id="{02E4BDC4-B097-4A15-B4A3-5FC28B1E0082}"/>
            </a:ext>
          </a:extLst>
        </xdr:cNvPr>
        <xdr:cNvSpPr txBox="1"/>
      </xdr:nvSpPr>
      <xdr:spPr>
        <a:xfrm>
          <a:off x="15266044" y="14068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130573</xdr:rowOff>
    </xdr:from>
    <xdr:ext cx="405111" cy="259045"/>
    <xdr:sp macro="" textlink="">
      <xdr:nvSpPr>
        <xdr:cNvPr id="678" name="n_2aveValue【児童館】&#10;有形固定資産減価償却率">
          <a:extLst>
            <a:ext uri="{FF2B5EF4-FFF2-40B4-BE49-F238E27FC236}">
              <a16:creationId xmlns:a16="http://schemas.microsoft.com/office/drawing/2014/main" id="{D02758D5-0732-44FB-9175-335BD318981D}"/>
            </a:ext>
          </a:extLst>
        </xdr:cNvPr>
        <xdr:cNvSpPr txBox="1"/>
      </xdr:nvSpPr>
      <xdr:spPr>
        <a:xfrm>
          <a:off x="14389744" y="14018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93997</xdr:rowOff>
    </xdr:from>
    <xdr:ext cx="405111" cy="259045"/>
    <xdr:sp macro="" textlink="">
      <xdr:nvSpPr>
        <xdr:cNvPr id="679" name="n_3aveValue【児童館】&#10;有形固定資産減価償却率">
          <a:extLst>
            <a:ext uri="{FF2B5EF4-FFF2-40B4-BE49-F238E27FC236}">
              <a16:creationId xmlns:a16="http://schemas.microsoft.com/office/drawing/2014/main" id="{66BE6BDE-1B95-478F-BDD0-A57CF2F8A268}"/>
            </a:ext>
          </a:extLst>
        </xdr:cNvPr>
        <xdr:cNvSpPr txBox="1"/>
      </xdr:nvSpPr>
      <xdr:spPr>
        <a:xfrm>
          <a:off x="13500744" y="13981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34562</xdr:rowOff>
    </xdr:from>
    <xdr:ext cx="405111" cy="259045"/>
    <xdr:sp macro="" textlink="">
      <xdr:nvSpPr>
        <xdr:cNvPr id="680" name="n_4aveValue【児童館】&#10;有形固定資産減価償却率">
          <a:extLst>
            <a:ext uri="{FF2B5EF4-FFF2-40B4-BE49-F238E27FC236}">
              <a16:creationId xmlns:a16="http://schemas.microsoft.com/office/drawing/2014/main" id="{5389294B-711E-4CA9-B755-147B67B66C33}"/>
            </a:ext>
          </a:extLst>
        </xdr:cNvPr>
        <xdr:cNvSpPr txBox="1"/>
      </xdr:nvSpPr>
      <xdr:spPr>
        <a:xfrm>
          <a:off x="12611744" y="13922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43451</xdr:rowOff>
    </xdr:from>
    <xdr:ext cx="405111" cy="259045"/>
    <xdr:sp macro="" textlink="">
      <xdr:nvSpPr>
        <xdr:cNvPr id="681" name="n_1mainValue【児童館】&#10;有形固定資産減価償却率">
          <a:extLst>
            <a:ext uri="{FF2B5EF4-FFF2-40B4-BE49-F238E27FC236}">
              <a16:creationId xmlns:a16="http://schemas.microsoft.com/office/drawing/2014/main" id="{84A690F2-0E4B-415B-8DAA-D35A557EC858}"/>
            </a:ext>
          </a:extLst>
        </xdr:cNvPr>
        <xdr:cNvSpPr txBox="1"/>
      </xdr:nvSpPr>
      <xdr:spPr>
        <a:xfrm>
          <a:off x="15266044" y="1461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29735</xdr:rowOff>
    </xdr:from>
    <xdr:ext cx="405111" cy="259045"/>
    <xdr:sp macro="" textlink="">
      <xdr:nvSpPr>
        <xdr:cNvPr id="682" name="n_2mainValue【児童館】&#10;有形固定資産減価償却率">
          <a:extLst>
            <a:ext uri="{FF2B5EF4-FFF2-40B4-BE49-F238E27FC236}">
              <a16:creationId xmlns:a16="http://schemas.microsoft.com/office/drawing/2014/main" id="{62470DEC-33B3-40B4-B845-BFC2C6463198}"/>
            </a:ext>
          </a:extLst>
        </xdr:cNvPr>
        <xdr:cNvSpPr txBox="1"/>
      </xdr:nvSpPr>
      <xdr:spPr>
        <a:xfrm>
          <a:off x="14389744" y="14602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16019</xdr:rowOff>
    </xdr:from>
    <xdr:ext cx="405111" cy="259045"/>
    <xdr:sp macro="" textlink="">
      <xdr:nvSpPr>
        <xdr:cNvPr id="683" name="n_3mainValue【児童館】&#10;有形固定資産減価償却率">
          <a:extLst>
            <a:ext uri="{FF2B5EF4-FFF2-40B4-BE49-F238E27FC236}">
              <a16:creationId xmlns:a16="http://schemas.microsoft.com/office/drawing/2014/main" id="{81856CFE-DC5E-46DA-ACFD-529965BB5C20}"/>
            </a:ext>
          </a:extLst>
        </xdr:cNvPr>
        <xdr:cNvSpPr txBox="1"/>
      </xdr:nvSpPr>
      <xdr:spPr>
        <a:xfrm>
          <a:off x="13500744" y="14589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2303</xdr:rowOff>
    </xdr:from>
    <xdr:ext cx="405111" cy="259045"/>
    <xdr:sp macro="" textlink="">
      <xdr:nvSpPr>
        <xdr:cNvPr id="684" name="n_4mainValue【児童館】&#10;有形固定資産減価償却率">
          <a:extLst>
            <a:ext uri="{FF2B5EF4-FFF2-40B4-BE49-F238E27FC236}">
              <a16:creationId xmlns:a16="http://schemas.microsoft.com/office/drawing/2014/main" id="{41A11AB8-AEA6-4B6A-A76F-BEE260EEA1FC}"/>
            </a:ext>
          </a:extLst>
        </xdr:cNvPr>
        <xdr:cNvSpPr txBox="1"/>
      </xdr:nvSpPr>
      <xdr:spPr>
        <a:xfrm>
          <a:off x="12611744" y="14575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5" name="正方形/長方形 684">
          <a:extLst>
            <a:ext uri="{FF2B5EF4-FFF2-40B4-BE49-F238E27FC236}">
              <a16:creationId xmlns:a16="http://schemas.microsoft.com/office/drawing/2014/main" id="{575FEEEC-E174-443B-A9F6-B2175A4C40D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6" name="正方形/長方形 685">
          <a:extLst>
            <a:ext uri="{FF2B5EF4-FFF2-40B4-BE49-F238E27FC236}">
              <a16:creationId xmlns:a16="http://schemas.microsoft.com/office/drawing/2014/main" id="{67217042-82F7-4EF6-8D00-7417E76A048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7" name="正方形/長方形 686">
          <a:extLst>
            <a:ext uri="{FF2B5EF4-FFF2-40B4-BE49-F238E27FC236}">
              <a16:creationId xmlns:a16="http://schemas.microsoft.com/office/drawing/2014/main" id="{B09CCB97-6AE6-4E94-86AE-AD37D934CCA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8" name="正方形/長方形 687">
          <a:extLst>
            <a:ext uri="{FF2B5EF4-FFF2-40B4-BE49-F238E27FC236}">
              <a16:creationId xmlns:a16="http://schemas.microsoft.com/office/drawing/2014/main" id="{92CE459C-0807-41C2-8A9C-067B1294D14B}"/>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9" name="正方形/長方形 688">
          <a:extLst>
            <a:ext uri="{FF2B5EF4-FFF2-40B4-BE49-F238E27FC236}">
              <a16:creationId xmlns:a16="http://schemas.microsoft.com/office/drawing/2014/main" id="{B22162C1-C8E5-40B9-A0CE-A8A4175FE25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90" name="正方形/長方形 689">
          <a:extLst>
            <a:ext uri="{FF2B5EF4-FFF2-40B4-BE49-F238E27FC236}">
              <a16:creationId xmlns:a16="http://schemas.microsoft.com/office/drawing/2014/main" id="{53FEF460-F44D-4848-9F95-63A7D85FC40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1" name="正方形/長方形 690">
          <a:extLst>
            <a:ext uri="{FF2B5EF4-FFF2-40B4-BE49-F238E27FC236}">
              <a16:creationId xmlns:a16="http://schemas.microsoft.com/office/drawing/2014/main" id="{34F80344-793E-4224-81E9-0EA2A1452C4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2" name="正方形/長方形 691">
          <a:extLst>
            <a:ext uri="{FF2B5EF4-FFF2-40B4-BE49-F238E27FC236}">
              <a16:creationId xmlns:a16="http://schemas.microsoft.com/office/drawing/2014/main" id="{2B6993B6-88A9-4C71-8B33-3AC1EBACA9F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3" name="テキスト ボックス 692">
          <a:extLst>
            <a:ext uri="{FF2B5EF4-FFF2-40B4-BE49-F238E27FC236}">
              <a16:creationId xmlns:a16="http://schemas.microsoft.com/office/drawing/2014/main" id="{A83CD664-F2A2-4267-A423-582A76D05A8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4" name="直線コネクタ 693">
          <a:extLst>
            <a:ext uri="{FF2B5EF4-FFF2-40B4-BE49-F238E27FC236}">
              <a16:creationId xmlns:a16="http://schemas.microsoft.com/office/drawing/2014/main" id="{BC517E0F-796F-41C3-BF00-068CC77898C8}"/>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5" name="直線コネクタ 694">
          <a:extLst>
            <a:ext uri="{FF2B5EF4-FFF2-40B4-BE49-F238E27FC236}">
              <a16:creationId xmlns:a16="http://schemas.microsoft.com/office/drawing/2014/main" id="{FEC6C25F-5296-4592-A275-B24256B1D91C}"/>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6" name="テキスト ボックス 695">
          <a:extLst>
            <a:ext uri="{FF2B5EF4-FFF2-40B4-BE49-F238E27FC236}">
              <a16:creationId xmlns:a16="http://schemas.microsoft.com/office/drawing/2014/main" id="{0C37EACE-9B23-48ED-9870-EBE64D8AC915}"/>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7" name="直線コネクタ 696">
          <a:extLst>
            <a:ext uri="{FF2B5EF4-FFF2-40B4-BE49-F238E27FC236}">
              <a16:creationId xmlns:a16="http://schemas.microsoft.com/office/drawing/2014/main" id="{F05FE24E-9EE8-4E77-B804-B53C27A66BF1}"/>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98" name="テキスト ボックス 697">
          <a:extLst>
            <a:ext uri="{FF2B5EF4-FFF2-40B4-BE49-F238E27FC236}">
              <a16:creationId xmlns:a16="http://schemas.microsoft.com/office/drawing/2014/main" id="{E8C62747-0704-4E7E-9BA3-B19B20DD90C3}"/>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9" name="直線コネクタ 698">
          <a:extLst>
            <a:ext uri="{FF2B5EF4-FFF2-40B4-BE49-F238E27FC236}">
              <a16:creationId xmlns:a16="http://schemas.microsoft.com/office/drawing/2014/main" id="{BE8ADAA0-B8A6-42AB-97A7-1164B9D96D57}"/>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00" name="テキスト ボックス 699">
          <a:extLst>
            <a:ext uri="{FF2B5EF4-FFF2-40B4-BE49-F238E27FC236}">
              <a16:creationId xmlns:a16="http://schemas.microsoft.com/office/drawing/2014/main" id="{C49DB398-2113-43EB-82E2-489D60C9C793}"/>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1" name="直線コネクタ 700">
          <a:extLst>
            <a:ext uri="{FF2B5EF4-FFF2-40B4-BE49-F238E27FC236}">
              <a16:creationId xmlns:a16="http://schemas.microsoft.com/office/drawing/2014/main" id="{4B1C15D6-C913-49CE-BA38-098738E58DE5}"/>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02" name="テキスト ボックス 701">
          <a:extLst>
            <a:ext uri="{FF2B5EF4-FFF2-40B4-BE49-F238E27FC236}">
              <a16:creationId xmlns:a16="http://schemas.microsoft.com/office/drawing/2014/main" id="{8CD29D66-DAA0-4B88-971D-62C670866B53}"/>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3" name="直線コネクタ 702">
          <a:extLst>
            <a:ext uri="{FF2B5EF4-FFF2-40B4-BE49-F238E27FC236}">
              <a16:creationId xmlns:a16="http://schemas.microsoft.com/office/drawing/2014/main" id="{32C3F9D0-E669-4A54-9CFB-714B13F3D74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04" name="テキスト ボックス 703">
          <a:extLst>
            <a:ext uri="{FF2B5EF4-FFF2-40B4-BE49-F238E27FC236}">
              <a16:creationId xmlns:a16="http://schemas.microsoft.com/office/drawing/2014/main" id="{7CCCD6E6-EBAF-4C4C-ACA2-DF3138E8BC29}"/>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50E19BB9-1DB8-42AC-B477-151F5531B76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6" name="テキスト ボックス 705">
          <a:extLst>
            <a:ext uri="{FF2B5EF4-FFF2-40B4-BE49-F238E27FC236}">
              <a16:creationId xmlns:a16="http://schemas.microsoft.com/office/drawing/2014/main" id="{4D46F85F-B885-47C9-9670-9EE8CB6B8C0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児童館】&#10;一人当たり面積グラフ枠">
          <a:extLst>
            <a:ext uri="{FF2B5EF4-FFF2-40B4-BE49-F238E27FC236}">
              <a16:creationId xmlns:a16="http://schemas.microsoft.com/office/drawing/2014/main" id="{7574F52B-8E0E-4471-9C71-1A120CE7C1A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53339</xdr:rowOff>
    </xdr:to>
    <xdr:cxnSp macro="">
      <xdr:nvCxnSpPr>
        <xdr:cNvPr id="708" name="直線コネクタ 707">
          <a:extLst>
            <a:ext uri="{FF2B5EF4-FFF2-40B4-BE49-F238E27FC236}">
              <a16:creationId xmlns:a16="http://schemas.microsoft.com/office/drawing/2014/main" id="{1E385C67-4217-4C95-8644-CA8F854AC6A4}"/>
            </a:ext>
          </a:extLst>
        </xdr:cNvPr>
        <xdr:cNvCxnSpPr/>
      </xdr:nvCxnSpPr>
      <xdr:spPr>
        <a:xfrm flipV="1">
          <a:off x="22160864" y="13411200"/>
          <a:ext cx="0" cy="1386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57166</xdr:rowOff>
    </xdr:from>
    <xdr:ext cx="469744" cy="259045"/>
    <xdr:sp macro="" textlink="">
      <xdr:nvSpPr>
        <xdr:cNvPr id="709" name="【児童館】&#10;一人当たり面積最小値テキスト">
          <a:extLst>
            <a:ext uri="{FF2B5EF4-FFF2-40B4-BE49-F238E27FC236}">
              <a16:creationId xmlns:a16="http://schemas.microsoft.com/office/drawing/2014/main" id="{ED34B303-ADE8-4C52-9070-7236CEC593C7}"/>
            </a:ext>
          </a:extLst>
        </xdr:cNvPr>
        <xdr:cNvSpPr txBox="1"/>
      </xdr:nvSpPr>
      <xdr:spPr>
        <a:xfrm>
          <a:off x="22199600"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53339</xdr:rowOff>
    </xdr:from>
    <xdr:to>
      <xdr:col>116</xdr:col>
      <xdr:colOff>152400</xdr:colOff>
      <xdr:row>86</xdr:row>
      <xdr:rowOff>53339</xdr:rowOff>
    </xdr:to>
    <xdr:cxnSp macro="">
      <xdr:nvCxnSpPr>
        <xdr:cNvPr id="710" name="直線コネクタ 709">
          <a:extLst>
            <a:ext uri="{FF2B5EF4-FFF2-40B4-BE49-F238E27FC236}">
              <a16:creationId xmlns:a16="http://schemas.microsoft.com/office/drawing/2014/main" id="{7FCEB42F-5573-4BBC-A3DA-04B3B256BB60}"/>
            </a:ext>
          </a:extLst>
        </xdr:cNvPr>
        <xdr:cNvCxnSpPr/>
      </xdr:nvCxnSpPr>
      <xdr:spPr>
        <a:xfrm>
          <a:off x="22072600" y="14798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711" name="【児童館】&#10;一人当たり面積最大値テキスト">
          <a:extLst>
            <a:ext uri="{FF2B5EF4-FFF2-40B4-BE49-F238E27FC236}">
              <a16:creationId xmlns:a16="http://schemas.microsoft.com/office/drawing/2014/main" id="{307494AE-7127-49B9-B58E-4921B7B308AF}"/>
            </a:ext>
          </a:extLst>
        </xdr:cNvPr>
        <xdr:cNvSpPr txBox="1"/>
      </xdr:nvSpPr>
      <xdr:spPr>
        <a:xfrm>
          <a:off x="22199600" y="1318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712" name="直線コネクタ 711">
          <a:extLst>
            <a:ext uri="{FF2B5EF4-FFF2-40B4-BE49-F238E27FC236}">
              <a16:creationId xmlns:a16="http://schemas.microsoft.com/office/drawing/2014/main" id="{5DC65443-5CD5-4F44-8BA2-A41F5597E706}"/>
            </a:ext>
          </a:extLst>
        </xdr:cNvPr>
        <xdr:cNvCxnSpPr/>
      </xdr:nvCxnSpPr>
      <xdr:spPr>
        <a:xfrm>
          <a:off x="22072600" y="1341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95266</xdr:rowOff>
    </xdr:from>
    <xdr:ext cx="469744" cy="259045"/>
    <xdr:sp macro="" textlink="">
      <xdr:nvSpPr>
        <xdr:cNvPr id="713" name="【児童館】&#10;一人当たり面積平均値テキスト">
          <a:extLst>
            <a:ext uri="{FF2B5EF4-FFF2-40B4-BE49-F238E27FC236}">
              <a16:creationId xmlns:a16="http://schemas.microsoft.com/office/drawing/2014/main" id="{37DF2B03-DC48-48C5-AB3D-96255A2F1CC9}"/>
            </a:ext>
          </a:extLst>
        </xdr:cNvPr>
        <xdr:cNvSpPr txBox="1"/>
      </xdr:nvSpPr>
      <xdr:spPr>
        <a:xfrm>
          <a:off x="22199600" y="144970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116839</xdr:rowOff>
    </xdr:from>
    <xdr:to>
      <xdr:col>116</xdr:col>
      <xdr:colOff>114300</xdr:colOff>
      <xdr:row>85</xdr:row>
      <xdr:rowOff>46989</xdr:rowOff>
    </xdr:to>
    <xdr:sp macro="" textlink="">
      <xdr:nvSpPr>
        <xdr:cNvPr id="714" name="フローチャート: 判断 713">
          <a:extLst>
            <a:ext uri="{FF2B5EF4-FFF2-40B4-BE49-F238E27FC236}">
              <a16:creationId xmlns:a16="http://schemas.microsoft.com/office/drawing/2014/main" id="{1A4F5C84-5F1D-42BD-B942-A599E78ACE6F}"/>
            </a:ext>
          </a:extLst>
        </xdr:cNvPr>
        <xdr:cNvSpPr/>
      </xdr:nvSpPr>
      <xdr:spPr>
        <a:xfrm>
          <a:off x="22110700" y="14518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124461</xdr:rowOff>
    </xdr:from>
    <xdr:to>
      <xdr:col>112</xdr:col>
      <xdr:colOff>38100</xdr:colOff>
      <xdr:row>85</xdr:row>
      <xdr:rowOff>54611</xdr:rowOff>
    </xdr:to>
    <xdr:sp macro="" textlink="">
      <xdr:nvSpPr>
        <xdr:cNvPr id="715" name="フローチャート: 判断 714">
          <a:extLst>
            <a:ext uri="{FF2B5EF4-FFF2-40B4-BE49-F238E27FC236}">
              <a16:creationId xmlns:a16="http://schemas.microsoft.com/office/drawing/2014/main" id="{F99BC17F-FF7B-4D9C-9EF0-FB4641588C22}"/>
            </a:ext>
          </a:extLst>
        </xdr:cNvPr>
        <xdr:cNvSpPr/>
      </xdr:nvSpPr>
      <xdr:spPr>
        <a:xfrm>
          <a:off x="21272500" y="1452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132080</xdr:rowOff>
    </xdr:from>
    <xdr:to>
      <xdr:col>107</xdr:col>
      <xdr:colOff>101600</xdr:colOff>
      <xdr:row>85</xdr:row>
      <xdr:rowOff>62230</xdr:rowOff>
    </xdr:to>
    <xdr:sp macro="" textlink="">
      <xdr:nvSpPr>
        <xdr:cNvPr id="716" name="フローチャート: 判断 715">
          <a:extLst>
            <a:ext uri="{FF2B5EF4-FFF2-40B4-BE49-F238E27FC236}">
              <a16:creationId xmlns:a16="http://schemas.microsoft.com/office/drawing/2014/main" id="{C6146F68-2EF1-4D85-8140-6E2189CCDC37}"/>
            </a:ext>
          </a:extLst>
        </xdr:cNvPr>
        <xdr:cNvSpPr/>
      </xdr:nvSpPr>
      <xdr:spPr>
        <a:xfrm>
          <a:off x="20383500" y="1453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135889</xdr:rowOff>
    </xdr:from>
    <xdr:to>
      <xdr:col>102</xdr:col>
      <xdr:colOff>165100</xdr:colOff>
      <xdr:row>85</xdr:row>
      <xdr:rowOff>66039</xdr:rowOff>
    </xdr:to>
    <xdr:sp macro="" textlink="">
      <xdr:nvSpPr>
        <xdr:cNvPr id="717" name="フローチャート: 判断 716">
          <a:extLst>
            <a:ext uri="{FF2B5EF4-FFF2-40B4-BE49-F238E27FC236}">
              <a16:creationId xmlns:a16="http://schemas.microsoft.com/office/drawing/2014/main" id="{E1FFAE8D-ED6B-46B0-891A-2FD2507688A3}"/>
            </a:ext>
          </a:extLst>
        </xdr:cNvPr>
        <xdr:cNvSpPr/>
      </xdr:nvSpPr>
      <xdr:spPr>
        <a:xfrm>
          <a:off x="19494500" y="1453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158750</xdr:rowOff>
    </xdr:from>
    <xdr:to>
      <xdr:col>98</xdr:col>
      <xdr:colOff>38100</xdr:colOff>
      <xdr:row>85</xdr:row>
      <xdr:rowOff>88900</xdr:rowOff>
    </xdr:to>
    <xdr:sp macro="" textlink="">
      <xdr:nvSpPr>
        <xdr:cNvPr id="718" name="フローチャート: 判断 717">
          <a:extLst>
            <a:ext uri="{FF2B5EF4-FFF2-40B4-BE49-F238E27FC236}">
              <a16:creationId xmlns:a16="http://schemas.microsoft.com/office/drawing/2014/main" id="{EACE0BE8-7433-4896-9879-F5FADC69F226}"/>
            </a:ext>
          </a:extLst>
        </xdr:cNvPr>
        <xdr:cNvSpPr/>
      </xdr:nvSpPr>
      <xdr:spPr>
        <a:xfrm>
          <a:off x="186055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F4E718B-F578-4A84-BEC2-5987773E2DC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EE421E23-F2DB-44C7-8AE1-05E86CB82BB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F0741FA1-1CED-4A62-9B38-F06D3555518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27B7C5E5-F990-425E-A7DF-F6976839C3F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FAC39BB4-78F5-4693-BF9E-B4FA235D1734}"/>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71120</xdr:rowOff>
    </xdr:from>
    <xdr:to>
      <xdr:col>116</xdr:col>
      <xdr:colOff>114300</xdr:colOff>
      <xdr:row>84</xdr:row>
      <xdr:rowOff>1270</xdr:rowOff>
    </xdr:to>
    <xdr:sp macro="" textlink="">
      <xdr:nvSpPr>
        <xdr:cNvPr id="724" name="楕円 723">
          <a:extLst>
            <a:ext uri="{FF2B5EF4-FFF2-40B4-BE49-F238E27FC236}">
              <a16:creationId xmlns:a16="http://schemas.microsoft.com/office/drawing/2014/main" id="{2A6C4BDC-27FE-48F4-8320-650D30B8E42E}"/>
            </a:ext>
          </a:extLst>
        </xdr:cNvPr>
        <xdr:cNvSpPr/>
      </xdr:nvSpPr>
      <xdr:spPr>
        <a:xfrm>
          <a:off x="22110700" y="1430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93997</xdr:rowOff>
    </xdr:from>
    <xdr:ext cx="469744" cy="259045"/>
    <xdr:sp macro="" textlink="">
      <xdr:nvSpPr>
        <xdr:cNvPr id="725" name="【児童館】&#10;一人当たり面積該当値テキスト">
          <a:extLst>
            <a:ext uri="{FF2B5EF4-FFF2-40B4-BE49-F238E27FC236}">
              <a16:creationId xmlns:a16="http://schemas.microsoft.com/office/drawing/2014/main" id="{3FDB8515-E798-4C49-AEB2-DA398FB7DC51}"/>
            </a:ext>
          </a:extLst>
        </xdr:cNvPr>
        <xdr:cNvSpPr txBox="1"/>
      </xdr:nvSpPr>
      <xdr:spPr>
        <a:xfrm>
          <a:off x="22199600"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86361</xdr:rowOff>
    </xdr:from>
    <xdr:to>
      <xdr:col>112</xdr:col>
      <xdr:colOff>38100</xdr:colOff>
      <xdr:row>84</xdr:row>
      <xdr:rowOff>16511</xdr:rowOff>
    </xdr:to>
    <xdr:sp macro="" textlink="">
      <xdr:nvSpPr>
        <xdr:cNvPr id="726" name="楕円 725">
          <a:extLst>
            <a:ext uri="{FF2B5EF4-FFF2-40B4-BE49-F238E27FC236}">
              <a16:creationId xmlns:a16="http://schemas.microsoft.com/office/drawing/2014/main" id="{A11667F1-9171-4A0B-97AB-B9985F91DAF6}"/>
            </a:ext>
          </a:extLst>
        </xdr:cNvPr>
        <xdr:cNvSpPr/>
      </xdr:nvSpPr>
      <xdr:spPr>
        <a:xfrm>
          <a:off x="21272500" y="1431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121920</xdr:rowOff>
    </xdr:from>
    <xdr:to>
      <xdr:col>116</xdr:col>
      <xdr:colOff>63500</xdr:colOff>
      <xdr:row>83</xdr:row>
      <xdr:rowOff>137161</xdr:rowOff>
    </xdr:to>
    <xdr:cxnSp macro="">
      <xdr:nvCxnSpPr>
        <xdr:cNvPr id="727" name="直線コネクタ 726">
          <a:extLst>
            <a:ext uri="{FF2B5EF4-FFF2-40B4-BE49-F238E27FC236}">
              <a16:creationId xmlns:a16="http://schemas.microsoft.com/office/drawing/2014/main" id="{36D625BB-FDB8-4BF3-8333-35CDB20DD0C3}"/>
            </a:ext>
          </a:extLst>
        </xdr:cNvPr>
        <xdr:cNvCxnSpPr/>
      </xdr:nvCxnSpPr>
      <xdr:spPr>
        <a:xfrm flipV="1">
          <a:off x="21323300" y="1435227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97789</xdr:rowOff>
    </xdr:from>
    <xdr:to>
      <xdr:col>107</xdr:col>
      <xdr:colOff>101600</xdr:colOff>
      <xdr:row>84</xdr:row>
      <xdr:rowOff>27939</xdr:rowOff>
    </xdr:to>
    <xdr:sp macro="" textlink="">
      <xdr:nvSpPr>
        <xdr:cNvPr id="728" name="楕円 727">
          <a:extLst>
            <a:ext uri="{FF2B5EF4-FFF2-40B4-BE49-F238E27FC236}">
              <a16:creationId xmlns:a16="http://schemas.microsoft.com/office/drawing/2014/main" id="{60BD4198-7E64-4DFB-B121-954EC01D66B3}"/>
            </a:ext>
          </a:extLst>
        </xdr:cNvPr>
        <xdr:cNvSpPr/>
      </xdr:nvSpPr>
      <xdr:spPr>
        <a:xfrm>
          <a:off x="20383500" y="14328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137161</xdr:rowOff>
    </xdr:from>
    <xdr:to>
      <xdr:col>111</xdr:col>
      <xdr:colOff>177800</xdr:colOff>
      <xdr:row>83</xdr:row>
      <xdr:rowOff>148589</xdr:rowOff>
    </xdr:to>
    <xdr:cxnSp macro="">
      <xdr:nvCxnSpPr>
        <xdr:cNvPr id="729" name="直線コネクタ 728">
          <a:extLst>
            <a:ext uri="{FF2B5EF4-FFF2-40B4-BE49-F238E27FC236}">
              <a16:creationId xmlns:a16="http://schemas.microsoft.com/office/drawing/2014/main" id="{83251606-23F2-495C-BB42-C6EBDD8C6DDB}"/>
            </a:ext>
          </a:extLst>
        </xdr:cNvPr>
        <xdr:cNvCxnSpPr/>
      </xdr:nvCxnSpPr>
      <xdr:spPr>
        <a:xfrm flipV="1">
          <a:off x="20434300" y="1436751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109220</xdr:rowOff>
    </xdr:from>
    <xdr:to>
      <xdr:col>102</xdr:col>
      <xdr:colOff>165100</xdr:colOff>
      <xdr:row>84</xdr:row>
      <xdr:rowOff>39370</xdr:rowOff>
    </xdr:to>
    <xdr:sp macro="" textlink="">
      <xdr:nvSpPr>
        <xdr:cNvPr id="730" name="楕円 729">
          <a:extLst>
            <a:ext uri="{FF2B5EF4-FFF2-40B4-BE49-F238E27FC236}">
              <a16:creationId xmlns:a16="http://schemas.microsoft.com/office/drawing/2014/main" id="{6E9995E2-4170-4D3E-B38F-FD26B52152EB}"/>
            </a:ext>
          </a:extLst>
        </xdr:cNvPr>
        <xdr:cNvSpPr/>
      </xdr:nvSpPr>
      <xdr:spPr>
        <a:xfrm>
          <a:off x="19494500" y="1433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148589</xdr:rowOff>
    </xdr:from>
    <xdr:to>
      <xdr:col>107</xdr:col>
      <xdr:colOff>50800</xdr:colOff>
      <xdr:row>83</xdr:row>
      <xdr:rowOff>160020</xdr:rowOff>
    </xdr:to>
    <xdr:cxnSp macro="">
      <xdr:nvCxnSpPr>
        <xdr:cNvPr id="731" name="直線コネクタ 730">
          <a:extLst>
            <a:ext uri="{FF2B5EF4-FFF2-40B4-BE49-F238E27FC236}">
              <a16:creationId xmlns:a16="http://schemas.microsoft.com/office/drawing/2014/main" id="{63F96B44-5599-4FE5-AFB7-6073DB26B22F}"/>
            </a:ext>
          </a:extLst>
        </xdr:cNvPr>
        <xdr:cNvCxnSpPr/>
      </xdr:nvCxnSpPr>
      <xdr:spPr>
        <a:xfrm flipV="1">
          <a:off x="19545300" y="1437893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116839</xdr:rowOff>
    </xdr:from>
    <xdr:to>
      <xdr:col>98</xdr:col>
      <xdr:colOff>38100</xdr:colOff>
      <xdr:row>84</xdr:row>
      <xdr:rowOff>46989</xdr:rowOff>
    </xdr:to>
    <xdr:sp macro="" textlink="">
      <xdr:nvSpPr>
        <xdr:cNvPr id="732" name="楕円 731">
          <a:extLst>
            <a:ext uri="{FF2B5EF4-FFF2-40B4-BE49-F238E27FC236}">
              <a16:creationId xmlns:a16="http://schemas.microsoft.com/office/drawing/2014/main" id="{174D161D-5A67-4BEB-864E-0735F6A195DE}"/>
            </a:ext>
          </a:extLst>
        </xdr:cNvPr>
        <xdr:cNvSpPr/>
      </xdr:nvSpPr>
      <xdr:spPr>
        <a:xfrm>
          <a:off x="18605500" y="14347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160020</xdr:rowOff>
    </xdr:from>
    <xdr:to>
      <xdr:col>102</xdr:col>
      <xdr:colOff>114300</xdr:colOff>
      <xdr:row>83</xdr:row>
      <xdr:rowOff>167639</xdr:rowOff>
    </xdr:to>
    <xdr:cxnSp macro="">
      <xdr:nvCxnSpPr>
        <xdr:cNvPr id="733" name="直線コネクタ 732">
          <a:extLst>
            <a:ext uri="{FF2B5EF4-FFF2-40B4-BE49-F238E27FC236}">
              <a16:creationId xmlns:a16="http://schemas.microsoft.com/office/drawing/2014/main" id="{D483ECD9-1FAE-4DC0-B59E-6CC67EC4EB49}"/>
            </a:ext>
          </a:extLst>
        </xdr:cNvPr>
        <xdr:cNvCxnSpPr/>
      </xdr:nvCxnSpPr>
      <xdr:spPr>
        <a:xfrm flipV="1">
          <a:off x="18656300" y="143903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45738</xdr:rowOff>
    </xdr:from>
    <xdr:ext cx="469744" cy="259045"/>
    <xdr:sp macro="" textlink="">
      <xdr:nvSpPr>
        <xdr:cNvPr id="734" name="n_1aveValue【児童館】&#10;一人当たり面積">
          <a:extLst>
            <a:ext uri="{FF2B5EF4-FFF2-40B4-BE49-F238E27FC236}">
              <a16:creationId xmlns:a16="http://schemas.microsoft.com/office/drawing/2014/main" id="{CEF189FE-9BB9-4AAA-8A12-6E7D226C973A}"/>
            </a:ext>
          </a:extLst>
        </xdr:cNvPr>
        <xdr:cNvSpPr txBox="1"/>
      </xdr:nvSpPr>
      <xdr:spPr>
        <a:xfrm>
          <a:off x="210757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53357</xdr:rowOff>
    </xdr:from>
    <xdr:ext cx="469744" cy="259045"/>
    <xdr:sp macro="" textlink="">
      <xdr:nvSpPr>
        <xdr:cNvPr id="735" name="n_2aveValue【児童館】&#10;一人当たり面積">
          <a:extLst>
            <a:ext uri="{FF2B5EF4-FFF2-40B4-BE49-F238E27FC236}">
              <a16:creationId xmlns:a16="http://schemas.microsoft.com/office/drawing/2014/main" id="{F4CD3A20-EB31-4497-9FB6-248C3086478A}"/>
            </a:ext>
          </a:extLst>
        </xdr:cNvPr>
        <xdr:cNvSpPr txBox="1"/>
      </xdr:nvSpPr>
      <xdr:spPr>
        <a:xfrm>
          <a:off x="20199427"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57166</xdr:rowOff>
    </xdr:from>
    <xdr:ext cx="469744" cy="259045"/>
    <xdr:sp macro="" textlink="">
      <xdr:nvSpPr>
        <xdr:cNvPr id="736" name="n_3aveValue【児童館】&#10;一人当たり面積">
          <a:extLst>
            <a:ext uri="{FF2B5EF4-FFF2-40B4-BE49-F238E27FC236}">
              <a16:creationId xmlns:a16="http://schemas.microsoft.com/office/drawing/2014/main" id="{F32C48F4-0FD4-4684-8EA3-CE0DA856F77E}"/>
            </a:ext>
          </a:extLst>
        </xdr:cNvPr>
        <xdr:cNvSpPr txBox="1"/>
      </xdr:nvSpPr>
      <xdr:spPr>
        <a:xfrm>
          <a:off x="19310427" y="1463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80027</xdr:rowOff>
    </xdr:from>
    <xdr:ext cx="469744" cy="259045"/>
    <xdr:sp macro="" textlink="">
      <xdr:nvSpPr>
        <xdr:cNvPr id="737" name="n_4aveValue【児童館】&#10;一人当たり面積">
          <a:extLst>
            <a:ext uri="{FF2B5EF4-FFF2-40B4-BE49-F238E27FC236}">
              <a16:creationId xmlns:a16="http://schemas.microsoft.com/office/drawing/2014/main" id="{6E6352E4-A797-4E3A-B073-7CDB16F0767E}"/>
            </a:ext>
          </a:extLst>
        </xdr:cNvPr>
        <xdr:cNvSpPr txBox="1"/>
      </xdr:nvSpPr>
      <xdr:spPr>
        <a:xfrm>
          <a:off x="18421427" y="14653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33038</xdr:rowOff>
    </xdr:from>
    <xdr:ext cx="469744" cy="259045"/>
    <xdr:sp macro="" textlink="">
      <xdr:nvSpPr>
        <xdr:cNvPr id="738" name="n_1mainValue【児童館】&#10;一人当たり面積">
          <a:extLst>
            <a:ext uri="{FF2B5EF4-FFF2-40B4-BE49-F238E27FC236}">
              <a16:creationId xmlns:a16="http://schemas.microsoft.com/office/drawing/2014/main" id="{2C90B93C-2DC3-47B2-9D54-4BDF799830AC}"/>
            </a:ext>
          </a:extLst>
        </xdr:cNvPr>
        <xdr:cNvSpPr txBox="1"/>
      </xdr:nvSpPr>
      <xdr:spPr>
        <a:xfrm>
          <a:off x="21075727" y="1409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44466</xdr:rowOff>
    </xdr:from>
    <xdr:ext cx="469744" cy="259045"/>
    <xdr:sp macro="" textlink="">
      <xdr:nvSpPr>
        <xdr:cNvPr id="739" name="n_2mainValue【児童館】&#10;一人当たり面積">
          <a:extLst>
            <a:ext uri="{FF2B5EF4-FFF2-40B4-BE49-F238E27FC236}">
              <a16:creationId xmlns:a16="http://schemas.microsoft.com/office/drawing/2014/main" id="{8721781B-76DD-409C-B59A-04030C1F232E}"/>
            </a:ext>
          </a:extLst>
        </xdr:cNvPr>
        <xdr:cNvSpPr txBox="1"/>
      </xdr:nvSpPr>
      <xdr:spPr>
        <a:xfrm>
          <a:off x="20199427" y="1410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55897</xdr:rowOff>
    </xdr:from>
    <xdr:ext cx="469744" cy="259045"/>
    <xdr:sp macro="" textlink="">
      <xdr:nvSpPr>
        <xdr:cNvPr id="740" name="n_3mainValue【児童館】&#10;一人当たり面積">
          <a:extLst>
            <a:ext uri="{FF2B5EF4-FFF2-40B4-BE49-F238E27FC236}">
              <a16:creationId xmlns:a16="http://schemas.microsoft.com/office/drawing/2014/main" id="{DB911CA8-3C95-4DB9-A74B-C8F82029771B}"/>
            </a:ext>
          </a:extLst>
        </xdr:cNvPr>
        <xdr:cNvSpPr txBox="1"/>
      </xdr:nvSpPr>
      <xdr:spPr>
        <a:xfrm>
          <a:off x="19310427" y="14114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63516</xdr:rowOff>
    </xdr:from>
    <xdr:ext cx="469744" cy="259045"/>
    <xdr:sp macro="" textlink="">
      <xdr:nvSpPr>
        <xdr:cNvPr id="741" name="n_4mainValue【児童館】&#10;一人当たり面積">
          <a:extLst>
            <a:ext uri="{FF2B5EF4-FFF2-40B4-BE49-F238E27FC236}">
              <a16:creationId xmlns:a16="http://schemas.microsoft.com/office/drawing/2014/main" id="{B55EE1C1-C5CF-4648-A536-9A4C9620B4B1}"/>
            </a:ext>
          </a:extLst>
        </xdr:cNvPr>
        <xdr:cNvSpPr txBox="1"/>
      </xdr:nvSpPr>
      <xdr:spPr>
        <a:xfrm>
          <a:off x="18421427" y="14122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EBAC49E8-0377-4722-B9C9-B769BC9072A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5DC19F87-2246-413B-ADC9-8FD3965A73E8}"/>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CB59DDA5-7E7B-434D-8E48-362A12B5C3F5}"/>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B56EB5AF-7307-494E-B517-E2ABC4F98D0A}"/>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50B632D8-4225-460F-94C6-1C3987C4EF0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50B89814-61DA-4843-AC65-E9EB9B2DA8FB}"/>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FB13F50B-F237-4590-8D96-8541C95D3608}"/>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E73B1A31-AF31-4FDF-BD15-8FDDC71370E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259385F5-E3A2-485E-B8E5-08BC5CEC429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4B39CA2B-CC46-4259-A42B-C3FE692041DD}"/>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1BBED513-547D-4CDD-A156-4A28E9B919F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3" name="直線コネクタ 752">
          <a:extLst>
            <a:ext uri="{FF2B5EF4-FFF2-40B4-BE49-F238E27FC236}">
              <a16:creationId xmlns:a16="http://schemas.microsoft.com/office/drawing/2014/main" id="{89A3DC89-D8B6-483A-8F61-06E4ACCD4FB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4" name="テキスト ボックス 753">
          <a:extLst>
            <a:ext uri="{FF2B5EF4-FFF2-40B4-BE49-F238E27FC236}">
              <a16:creationId xmlns:a16="http://schemas.microsoft.com/office/drawing/2014/main" id="{93398E6E-ED95-4B1C-9DD8-545D36E0EBE7}"/>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5" name="直線コネクタ 754">
          <a:extLst>
            <a:ext uri="{FF2B5EF4-FFF2-40B4-BE49-F238E27FC236}">
              <a16:creationId xmlns:a16="http://schemas.microsoft.com/office/drawing/2014/main" id="{08CC967C-CF99-4E2B-A10D-9CA992A434E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6" name="テキスト ボックス 755">
          <a:extLst>
            <a:ext uri="{FF2B5EF4-FFF2-40B4-BE49-F238E27FC236}">
              <a16:creationId xmlns:a16="http://schemas.microsoft.com/office/drawing/2014/main" id="{422E6755-D979-4A3E-BEA1-F13B7D368FB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7" name="直線コネクタ 756">
          <a:extLst>
            <a:ext uri="{FF2B5EF4-FFF2-40B4-BE49-F238E27FC236}">
              <a16:creationId xmlns:a16="http://schemas.microsoft.com/office/drawing/2014/main" id="{69396B01-83B1-485D-A2AD-E18964F5D6A1}"/>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8" name="テキスト ボックス 757">
          <a:extLst>
            <a:ext uri="{FF2B5EF4-FFF2-40B4-BE49-F238E27FC236}">
              <a16:creationId xmlns:a16="http://schemas.microsoft.com/office/drawing/2014/main" id="{A61738A1-014F-4E0E-B1A7-7EE43BDADD82}"/>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9" name="直線コネクタ 758">
          <a:extLst>
            <a:ext uri="{FF2B5EF4-FFF2-40B4-BE49-F238E27FC236}">
              <a16:creationId xmlns:a16="http://schemas.microsoft.com/office/drawing/2014/main" id="{9D07BE30-F4D4-4580-9029-15A1F1B7B699}"/>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60" name="テキスト ボックス 759">
          <a:extLst>
            <a:ext uri="{FF2B5EF4-FFF2-40B4-BE49-F238E27FC236}">
              <a16:creationId xmlns:a16="http://schemas.microsoft.com/office/drawing/2014/main" id="{36E5399E-74C7-4A91-8E9B-646EEB08B52D}"/>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61" name="直線コネクタ 760">
          <a:extLst>
            <a:ext uri="{FF2B5EF4-FFF2-40B4-BE49-F238E27FC236}">
              <a16:creationId xmlns:a16="http://schemas.microsoft.com/office/drawing/2014/main" id="{32C8A480-1295-4A90-9B72-D0C8E6F3F09B}"/>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62" name="テキスト ボックス 761">
          <a:extLst>
            <a:ext uri="{FF2B5EF4-FFF2-40B4-BE49-F238E27FC236}">
              <a16:creationId xmlns:a16="http://schemas.microsoft.com/office/drawing/2014/main" id="{7BA8F267-5008-4DC8-AA81-2E6BE4340435}"/>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3" name="直線コネクタ 762">
          <a:extLst>
            <a:ext uri="{FF2B5EF4-FFF2-40B4-BE49-F238E27FC236}">
              <a16:creationId xmlns:a16="http://schemas.microsoft.com/office/drawing/2014/main" id="{F6FEE2DA-9B39-48D1-B096-C70DEB3265B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4" name="テキスト ボックス 763">
          <a:extLst>
            <a:ext uri="{FF2B5EF4-FFF2-40B4-BE49-F238E27FC236}">
              <a16:creationId xmlns:a16="http://schemas.microsoft.com/office/drawing/2014/main" id="{F557FB6B-94AC-46AA-ADE6-493EA6387865}"/>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5" name="【公民館】&#10;有形固定資産減価償却率グラフ枠">
          <a:extLst>
            <a:ext uri="{FF2B5EF4-FFF2-40B4-BE49-F238E27FC236}">
              <a16:creationId xmlns:a16="http://schemas.microsoft.com/office/drawing/2014/main" id="{4AFE8FA7-152B-4AB9-B25C-4B2AFE45A0B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142875</xdr:rowOff>
    </xdr:from>
    <xdr:to>
      <xdr:col>85</xdr:col>
      <xdr:colOff>126364</xdr:colOff>
      <xdr:row>108</xdr:row>
      <xdr:rowOff>152400</xdr:rowOff>
    </xdr:to>
    <xdr:cxnSp macro="">
      <xdr:nvCxnSpPr>
        <xdr:cNvPr id="766" name="直線コネクタ 765">
          <a:extLst>
            <a:ext uri="{FF2B5EF4-FFF2-40B4-BE49-F238E27FC236}">
              <a16:creationId xmlns:a16="http://schemas.microsoft.com/office/drawing/2014/main" id="{0BC1B673-7A3C-4D70-A563-8B393E488420}"/>
            </a:ext>
          </a:extLst>
        </xdr:cNvPr>
        <xdr:cNvCxnSpPr/>
      </xdr:nvCxnSpPr>
      <xdr:spPr>
        <a:xfrm flipV="1">
          <a:off x="16318864" y="1711642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7" name="【公民館】&#10;有形固定資産減価償却率最小値テキスト">
          <a:extLst>
            <a:ext uri="{FF2B5EF4-FFF2-40B4-BE49-F238E27FC236}">
              <a16:creationId xmlns:a16="http://schemas.microsoft.com/office/drawing/2014/main" id="{E13D910B-7096-4BF0-8DB2-9C5A16B333A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8" name="直線コネクタ 767">
          <a:extLst>
            <a:ext uri="{FF2B5EF4-FFF2-40B4-BE49-F238E27FC236}">
              <a16:creationId xmlns:a16="http://schemas.microsoft.com/office/drawing/2014/main" id="{EFC62531-8DAE-405E-85F6-DAE7BE380367}"/>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89552</xdr:rowOff>
    </xdr:from>
    <xdr:ext cx="405111" cy="259045"/>
    <xdr:sp macro="" textlink="">
      <xdr:nvSpPr>
        <xdr:cNvPr id="769" name="【公民館】&#10;有形固定資産減価償却率最大値テキスト">
          <a:extLst>
            <a:ext uri="{FF2B5EF4-FFF2-40B4-BE49-F238E27FC236}">
              <a16:creationId xmlns:a16="http://schemas.microsoft.com/office/drawing/2014/main" id="{0041CCA2-2A36-4ACE-9D15-054D2E025D84}"/>
            </a:ext>
          </a:extLst>
        </xdr:cNvPr>
        <xdr:cNvSpPr txBox="1"/>
      </xdr:nvSpPr>
      <xdr:spPr>
        <a:xfrm>
          <a:off x="16357600" y="16891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142875</xdr:rowOff>
    </xdr:from>
    <xdr:to>
      <xdr:col>86</xdr:col>
      <xdr:colOff>25400</xdr:colOff>
      <xdr:row>99</xdr:row>
      <xdr:rowOff>142875</xdr:rowOff>
    </xdr:to>
    <xdr:cxnSp macro="">
      <xdr:nvCxnSpPr>
        <xdr:cNvPr id="770" name="直線コネクタ 769">
          <a:extLst>
            <a:ext uri="{FF2B5EF4-FFF2-40B4-BE49-F238E27FC236}">
              <a16:creationId xmlns:a16="http://schemas.microsoft.com/office/drawing/2014/main" id="{05C89A9C-D2A7-44AB-9760-B19FB8F578DE}"/>
            </a:ext>
          </a:extLst>
        </xdr:cNvPr>
        <xdr:cNvCxnSpPr/>
      </xdr:nvCxnSpPr>
      <xdr:spPr>
        <a:xfrm>
          <a:off x="16230600" y="171164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143527</xdr:rowOff>
    </xdr:from>
    <xdr:ext cx="405111" cy="259045"/>
    <xdr:sp macro="" textlink="">
      <xdr:nvSpPr>
        <xdr:cNvPr id="771" name="【公民館】&#10;有形固定資産減価償却率平均値テキスト">
          <a:extLst>
            <a:ext uri="{FF2B5EF4-FFF2-40B4-BE49-F238E27FC236}">
              <a16:creationId xmlns:a16="http://schemas.microsoft.com/office/drawing/2014/main" id="{987F7195-C542-4622-B08D-03FA854DB47C}"/>
            </a:ext>
          </a:extLst>
        </xdr:cNvPr>
        <xdr:cNvSpPr txBox="1"/>
      </xdr:nvSpPr>
      <xdr:spPr>
        <a:xfrm>
          <a:off x="16357600" y="17974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120650</xdr:rowOff>
    </xdr:from>
    <xdr:to>
      <xdr:col>85</xdr:col>
      <xdr:colOff>177800</xdr:colOff>
      <xdr:row>106</xdr:row>
      <xdr:rowOff>50800</xdr:rowOff>
    </xdr:to>
    <xdr:sp macro="" textlink="">
      <xdr:nvSpPr>
        <xdr:cNvPr id="772" name="フローチャート: 判断 771">
          <a:extLst>
            <a:ext uri="{FF2B5EF4-FFF2-40B4-BE49-F238E27FC236}">
              <a16:creationId xmlns:a16="http://schemas.microsoft.com/office/drawing/2014/main" id="{A5A8B069-B1CA-4B85-8D9D-D57040E5FA31}"/>
            </a:ext>
          </a:extLst>
        </xdr:cNvPr>
        <xdr:cNvSpPr/>
      </xdr:nvSpPr>
      <xdr:spPr>
        <a:xfrm>
          <a:off x="16268700" y="1812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99695</xdr:rowOff>
    </xdr:from>
    <xdr:to>
      <xdr:col>81</xdr:col>
      <xdr:colOff>101600</xdr:colOff>
      <xdr:row>106</xdr:row>
      <xdr:rowOff>29845</xdr:rowOff>
    </xdr:to>
    <xdr:sp macro="" textlink="">
      <xdr:nvSpPr>
        <xdr:cNvPr id="773" name="フローチャート: 判断 772">
          <a:extLst>
            <a:ext uri="{FF2B5EF4-FFF2-40B4-BE49-F238E27FC236}">
              <a16:creationId xmlns:a16="http://schemas.microsoft.com/office/drawing/2014/main" id="{EBB8AD11-90DE-4B9B-868D-4A48064D1C85}"/>
            </a:ext>
          </a:extLst>
        </xdr:cNvPr>
        <xdr:cNvSpPr/>
      </xdr:nvSpPr>
      <xdr:spPr>
        <a:xfrm>
          <a:off x="15430500" y="18101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774" name="フローチャート: 判断 773">
          <a:extLst>
            <a:ext uri="{FF2B5EF4-FFF2-40B4-BE49-F238E27FC236}">
              <a16:creationId xmlns:a16="http://schemas.microsoft.com/office/drawing/2014/main" id="{EF5EBAEF-E8D5-48A6-B99D-AF0DC0AE139B}"/>
            </a:ext>
          </a:extLst>
        </xdr:cNvPr>
        <xdr:cNvSpPr/>
      </xdr:nvSpPr>
      <xdr:spPr>
        <a:xfrm>
          <a:off x="14541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34925</xdr:rowOff>
    </xdr:from>
    <xdr:to>
      <xdr:col>72</xdr:col>
      <xdr:colOff>38100</xdr:colOff>
      <xdr:row>105</xdr:row>
      <xdr:rowOff>136525</xdr:rowOff>
    </xdr:to>
    <xdr:sp macro="" textlink="">
      <xdr:nvSpPr>
        <xdr:cNvPr id="775" name="フローチャート: 判断 774">
          <a:extLst>
            <a:ext uri="{FF2B5EF4-FFF2-40B4-BE49-F238E27FC236}">
              <a16:creationId xmlns:a16="http://schemas.microsoft.com/office/drawing/2014/main" id="{0BB360B1-9EAC-4F52-978A-5C373B52C7A8}"/>
            </a:ext>
          </a:extLst>
        </xdr:cNvPr>
        <xdr:cNvSpPr/>
      </xdr:nvSpPr>
      <xdr:spPr>
        <a:xfrm>
          <a:off x="13652500" y="1803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139700</xdr:rowOff>
    </xdr:from>
    <xdr:to>
      <xdr:col>67</xdr:col>
      <xdr:colOff>101600</xdr:colOff>
      <xdr:row>105</xdr:row>
      <xdr:rowOff>69850</xdr:rowOff>
    </xdr:to>
    <xdr:sp macro="" textlink="">
      <xdr:nvSpPr>
        <xdr:cNvPr id="776" name="フローチャート: 判断 775">
          <a:extLst>
            <a:ext uri="{FF2B5EF4-FFF2-40B4-BE49-F238E27FC236}">
              <a16:creationId xmlns:a16="http://schemas.microsoft.com/office/drawing/2014/main" id="{A325076C-43AE-4496-8CAE-F84B29645C82}"/>
            </a:ext>
          </a:extLst>
        </xdr:cNvPr>
        <xdr:cNvSpPr/>
      </xdr:nvSpPr>
      <xdr:spPr>
        <a:xfrm>
          <a:off x="127635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E39A7AE4-A89B-4D4D-90E1-39ABDEFD144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9DD7486E-6E33-44AF-8ADD-C7CA040B368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78ACF0F9-EA47-4E84-9B40-046A65E0AAD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B7088C26-6D8E-4477-B7E4-839BE09908F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C1DF623A-B2F8-4052-AB9B-26452B66D98D}"/>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84455</xdr:rowOff>
    </xdr:from>
    <xdr:to>
      <xdr:col>85</xdr:col>
      <xdr:colOff>177800</xdr:colOff>
      <xdr:row>107</xdr:row>
      <xdr:rowOff>14605</xdr:rowOff>
    </xdr:to>
    <xdr:sp macro="" textlink="">
      <xdr:nvSpPr>
        <xdr:cNvPr id="782" name="楕円 781">
          <a:extLst>
            <a:ext uri="{FF2B5EF4-FFF2-40B4-BE49-F238E27FC236}">
              <a16:creationId xmlns:a16="http://schemas.microsoft.com/office/drawing/2014/main" id="{C3A66ED2-D209-4C3C-9362-A9AB2C4D19FF}"/>
            </a:ext>
          </a:extLst>
        </xdr:cNvPr>
        <xdr:cNvSpPr/>
      </xdr:nvSpPr>
      <xdr:spPr>
        <a:xfrm>
          <a:off x="16268700" y="18258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62882</xdr:rowOff>
    </xdr:from>
    <xdr:ext cx="405111" cy="259045"/>
    <xdr:sp macro="" textlink="">
      <xdr:nvSpPr>
        <xdr:cNvPr id="783" name="【公民館】&#10;有形固定資産減価償却率該当値テキスト">
          <a:extLst>
            <a:ext uri="{FF2B5EF4-FFF2-40B4-BE49-F238E27FC236}">
              <a16:creationId xmlns:a16="http://schemas.microsoft.com/office/drawing/2014/main" id="{E21EE795-38B0-4FE6-94B7-1C1442D0460F}"/>
            </a:ext>
          </a:extLst>
        </xdr:cNvPr>
        <xdr:cNvSpPr txBox="1"/>
      </xdr:nvSpPr>
      <xdr:spPr>
        <a:xfrm>
          <a:off x="16357600" y="1823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19686</xdr:rowOff>
    </xdr:from>
    <xdr:to>
      <xdr:col>81</xdr:col>
      <xdr:colOff>101600</xdr:colOff>
      <xdr:row>106</xdr:row>
      <xdr:rowOff>121286</xdr:rowOff>
    </xdr:to>
    <xdr:sp macro="" textlink="">
      <xdr:nvSpPr>
        <xdr:cNvPr id="784" name="楕円 783">
          <a:extLst>
            <a:ext uri="{FF2B5EF4-FFF2-40B4-BE49-F238E27FC236}">
              <a16:creationId xmlns:a16="http://schemas.microsoft.com/office/drawing/2014/main" id="{363325E1-231C-45A0-A99C-9EF2A0C0DEF6}"/>
            </a:ext>
          </a:extLst>
        </xdr:cNvPr>
        <xdr:cNvSpPr/>
      </xdr:nvSpPr>
      <xdr:spPr>
        <a:xfrm>
          <a:off x="15430500" y="1819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70486</xdr:rowOff>
    </xdr:from>
    <xdr:to>
      <xdr:col>85</xdr:col>
      <xdr:colOff>127000</xdr:colOff>
      <xdr:row>106</xdr:row>
      <xdr:rowOff>135255</xdr:rowOff>
    </xdr:to>
    <xdr:cxnSp macro="">
      <xdr:nvCxnSpPr>
        <xdr:cNvPr id="785" name="直線コネクタ 784">
          <a:extLst>
            <a:ext uri="{FF2B5EF4-FFF2-40B4-BE49-F238E27FC236}">
              <a16:creationId xmlns:a16="http://schemas.microsoft.com/office/drawing/2014/main" id="{6A06CC92-487D-4ED8-923C-801FE01E1B34}"/>
            </a:ext>
          </a:extLst>
        </xdr:cNvPr>
        <xdr:cNvCxnSpPr/>
      </xdr:nvCxnSpPr>
      <xdr:spPr>
        <a:xfrm>
          <a:off x="15481300" y="18244186"/>
          <a:ext cx="838200" cy="6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153036</xdr:rowOff>
    </xdr:from>
    <xdr:to>
      <xdr:col>76</xdr:col>
      <xdr:colOff>165100</xdr:colOff>
      <xdr:row>106</xdr:row>
      <xdr:rowOff>83186</xdr:rowOff>
    </xdr:to>
    <xdr:sp macro="" textlink="">
      <xdr:nvSpPr>
        <xdr:cNvPr id="786" name="楕円 785">
          <a:extLst>
            <a:ext uri="{FF2B5EF4-FFF2-40B4-BE49-F238E27FC236}">
              <a16:creationId xmlns:a16="http://schemas.microsoft.com/office/drawing/2014/main" id="{11512153-5D26-4B0F-A833-DB97BDC3962B}"/>
            </a:ext>
          </a:extLst>
        </xdr:cNvPr>
        <xdr:cNvSpPr/>
      </xdr:nvSpPr>
      <xdr:spPr>
        <a:xfrm>
          <a:off x="14541500" y="18155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32386</xdr:rowOff>
    </xdr:from>
    <xdr:to>
      <xdr:col>81</xdr:col>
      <xdr:colOff>50800</xdr:colOff>
      <xdr:row>106</xdr:row>
      <xdr:rowOff>70486</xdr:rowOff>
    </xdr:to>
    <xdr:cxnSp macro="">
      <xdr:nvCxnSpPr>
        <xdr:cNvPr id="787" name="直線コネクタ 786">
          <a:extLst>
            <a:ext uri="{FF2B5EF4-FFF2-40B4-BE49-F238E27FC236}">
              <a16:creationId xmlns:a16="http://schemas.microsoft.com/office/drawing/2014/main" id="{2158AA9C-FF0E-48B2-BC5A-FEAA8B0CC099}"/>
            </a:ext>
          </a:extLst>
        </xdr:cNvPr>
        <xdr:cNvCxnSpPr/>
      </xdr:nvCxnSpPr>
      <xdr:spPr>
        <a:xfrm>
          <a:off x="14592300" y="182060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114936</xdr:rowOff>
    </xdr:from>
    <xdr:to>
      <xdr:col>72</xdr:col>
      <xdr:colOff>38100</xdr:colOff>
      <xdr:row>106</xdr:row>
      <xdr:rowOff>45086</xdr:rowOff>
    </xdr:to>
    <xdr:sp macro="" textlink="">
      <xdr:nvSpPr>
        <xdr:cNvPr id="788" name="楕円 787">
          <a:extLst>
            <a:ext uri="{FF2B5EF4-FFF2-40B4-BE49-F238E27FC236}">
              <a16:creationId xmlns:a16="http://schemas.microsoft.com/office/drawing/2014/main" id="{935241D8-9BFA-400A-A0BE-2E94C8AF0275}"/>
            </a:ext>
          </a:extLst>
        </xdr:cNvPr>
        <xdr:cNvSpPr/>
      </xdr:nvSpPr>
      <xdr:spPr>
        <a:xfrm>
          <a:off x="13652500" y="18117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165736</xdr:rowOff>
    </xdr:from>
    <xdr:to>
      <xdr:col>76</xdr:col>
      <xdr:colOff>114300</xdr:colOff>
      <xdr:row>106</xdr:row>
      <xdr:rowOff>32386</xdr:rowOff>
    </xdr:to>
    <xdr:cxnSp macro="">
      <xdr:nvCxnSpPr>
        <xdr:cNvPr id="789" name="直線コネクタ 788">
          <a:extLst>
            <a:ext uri="{FF2B5EF4-FFF2-40B4-BE49-F238E27FC236}">
              <a16:creationId xmlns:a16="http://schemas.microsoft.com/office/drawing/2014/main" id="{2F53235C-EBDE-4897-AC8D-67BDB6C21C25}"/>
            </a:ext>
          </a:extLst>
        </xdr:cNvPr>
        <xdr:cNvCxnSpPr/>
      </xdr:nvCxnSpPr>
      <xdr:spPr>
        <a:xfrm>
          <a:off x="13703300" y="18167986"/>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95886</xdr:rowOff>
    </xdr:from>
    <xdr:to>
      <xdr:col>67</xdr:col>
      <xdr:colOff>101600</xdr:colOff>
      <xdr:row>106</xdr:row>
      <xdr:rowOff>26036</xdr:rowOff>
    </xdr:to>
    <xdr:sp macro="" textlink="">
      <xdr:nvSpPr>
        <xdr:cNvPr id="790" name="楕円 789">
          <a:extLst>
            <a:ext uri="{FF2B5EF4-FFF2-40B4-BE49-F238E27FC236}">
              <a16:creationId xmlns:a16="http://schemas.microsoft.com/office/drawing/2014/main" id="{1765598C-0BF0-4851-8C9B-A270D674B7F6}"/>
            </a:ext>
          </a:extLst>
        </xdr:cNvPr>
        <xdr:cNvSpPr/>
      </xdr:nvSpPr>
      <xdr:spPr>
        <a:xfrm>
          <a:off x="12763500" y="1809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146686</xdr:rowOff>
    </xdr:from>
    <xdr:to>
      <xdr:col>71</xdr:col>
      <xdr:colOff>177800</xdr:colOff>
      <xdr:row>105</xdr:row>
      <xdr:rowOff>165736</xdr:rowOff>
    </xdr:to>
    <xdr:cxnSp macro="">
      <xdr:nvCxnSpPr>
        <xdr:cNvPr id="791" name="直線コネクタ 790">
          <a:extLst>
            <a:ext uri="{FF2B5EF4-FFF2-40B4-BE49-F238E27FC236}">
              <a16:creationId xmlns:a16="http://schemas.microsoft.com/office/drawing/2014/main" id="{EBD8B5D3-68B3-4C4A-A0D6-F24572AF19F7}"/>
            </a:ext>
          </a:extLst>
        </xdr:cNvPr>
        <xdr:cNvCxnSpPr/>
      </xdr:nvCxnSpPr>
      <xdr:spPr>
        <a:xfrm>
          <a:off x="12814300" y="18148936"/>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46372</xdr:rowOff>
    </xdr:from>
    <xdr:ext cx="405111" cy="259045"/>
    <xdr:sp macro="" textlink="">
      <xdr:nvSpPr>
        <xdr:cNvPr id="792" name="n_1aveValue【公民館】&#10;有形固定資産減価償却率">
          <a:extLst>
            <a:ext uri="{FF2B5EF4-FFF2-40B4-BE49-F238E27FC236}">
              <a16:creationId xmlns:a16="http://schemas.microsoft.com/office/drawing/2014/main" id="{C5DCD043-A4CE-4CD5-839C-1901C555709F}"/>
            </a:ext>
          </a:extLst>
        </xdr:cNvPr>
        <xdr:cNvSpPr txBox="1"/>
      </xdr:nvSpPr>
      <xdr:spPr>
        <a:xfrm>
          <a:off x="15266044" y="17877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67327</xdr:rowOff>
    </xdr:from>
    <xdr:ext cx="405111" cy="259045"/>
    <xdr:sp macro="" textlink="">
      <xdr:nvSpPr>
        <xdr:cNvPr id="793" name="n_2aveValue【公民館】&#10;有形固定資産減価償却率">
          <a:extLst>
            <a:ext uri="{FF2B5EF4-FFF2-40B4-BE49-F238E27FC236}">
              <a16:creationId xmlns:a16="http://schemas.microsoft.com/office/drawing/2014/main" id="{005F1ABE-BAF3-4696-BDAC-53D8F5D0B85A}"/>
            </a:ext>
          </a:extLst>
        </xdr:cNvPr>
        <xdr:cNvSpPr txBox="1"/>
      </xdr:nvSpPr>
      <xdr:spPr>
        <a:xfrm>
          <a:off x="143897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153052</xdr:rowOff>
    </xdr:from>
    <xdr:ext cx="405111" cy="259045"/>
    <xdr:sp macro="" textlink="">
      <xdr:nvSpPr>
        <xdr:cNvPr id="794" name="n_3aveValue【公民館】&#10;有形固定資産減価償却率">
          <a:extLst>
            <a:ext uri="{FF2B5EF4-FFF2-40B4-BE49-F238E27FC236}">
              <a16:creationId xmlns:a16="http://schemas.microsoft.com/office/drawing/2014/main" id="{76DD9054-30E2-4311-B9DA-7556E0D90D40}"/>
            </a:ext>
          </a:extLst>
        </xdr:cNvPr>
        <xdr:cNvSpPr txBox="1"/>
      </xdr:nvSpPr>
      <xdr:spPr>
        <a:xfrm>
          <a:off x="13500744" y="17812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86377</xdr:rowOff>
    </xdr:from>
    <xdr:ext cx="405111" cy="259045"/>
    <xdr:sp macro="" textlink="">
      <xdr:nvSpPr>
        <xdr:cNvPr id="795" name="n_4aveValue【公民館】&#10;有形固定資産減価償却率">
          <a:extLst>
            <a:ext uri="{FF2B5EF4-FFF2-40B4-BE49-F238E27FC236}">
              <a16:creationId xmlns:a16="http://schemas.microsoft.com/office/drawing/2014/main" id="{3E42AE16-570F-460B-8E27-CCA9DD50E7F1}"/>
            </a:ext>
          </a:extLst>
        </xdr:cNvPr>
        <xdr:cNvSpPr txBox="1"/>
      </xdr:nvSpPr>
      <xdr:spPr>
        <a:xfrm>
          <a:off x="12611744" y="1774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112413</xdr:rowOff>
    </xdr:from>
    <xdr:ext cx="405111" cy="259045"/>
    <xdr:sp macro="" textlink="">
      <xdr:nvSpPr>
        <xdr:cNvPr id="796" name="n_1mainValue【公民館】&#10;有形固定資産減価償却率">
          <a:extLst>
            <a:ext uri="{FF2B5EF4-FFF2-40B4-BE49-F238E27FC236}">
              <a16:creationId xmlns:a16="http://schemas.microsoft.com/office/drawing/2014/main" id="{B8A4F908-2E91-48DF-8BCF-B70D25A6BE8B}"/>
            </a:ext>
          </a:extLst>
        </xdr:cNvPr>
        <xdr:cNvSpPr txBox="1"/>
      </xdr:nvSpPr>
      <xdr:spPr>
        <a:xfrm>
          <a:off x="15266044" y="1828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74313</xdr:rowOff>
    </xdr:from>
    <xdr:ext cx="405111" cy="259045"/>
    <xdr:sp macro="" textlink="">
      <xdr:nvSpPr>
        <xdr:cNvPr id="797" name="n_2mainValue【公民館】&#10;有形固定資産減価償却率">
          <a:extLst>
            <a:ext uri="{FF2B5EF4-FFF2-40B4-BE49-F238E27FC236}">
              <a16:creationId xmlns:a16="http://schemas.microsoft.com/office/drawing/2014/main" id="{12E140BE-C29D-4683-BA44-9A136D968D9E}"/>
            </a:ext>
          </a:extLst>
        </xdr:cNvPr>
        <xdr:cNvSpPr txBox="1"/>
      </xdr:nvSpPr>
      <xdr:spPr>
        <a:xfrm>
          <a:off x="14389744" y="18248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36213</xdr:rowOff>
    </xdr:from>
    <xdr:ext cx="405111" cy="259045"/>
    <xdr:sp macro="" textlink="">
      <xdr:nvSpPr>
        <xdr:cNvPr id="798" name="n_3mainValue【公民館】&#10;有形固定資産減価償却率">
          <a:extLst>
            <a:ext uri="{FF2B5EF4-FFF2-40B4-BE49-F238E27FC236}">
              <a16:creationId xmlns:a16="http://schemas.microsoft.com/office/drawing/2014/main" id="{40C58733-FB93-4CBB-B1E6-CB5E9CBACD3E}"/>
            </a:ext>
          </a:extLst>
        </xdr:cNvPr>
        <xdr:cNvSpPr txBox="1"/>
      </xdr:nvSpPr>
      <xdr:spPr>
        <a:xfrm>
          <a:off x="13500744" y="18209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17163</xdr:rowOff>
    </xdr:from>
    <xdr:ext cx="405111" cy="259045"/>
    <xdr:sp macro="" textlink="">
      <xdr:nvSpPr>
        <xdr:cNvPr id="799" name="n_4mainValue【公民館】&#10;有形固定資産減価償却率">
          <a:extLst>
            <a:ext uri="{FF2B5EF4-FFF2-40B4-BE49-F238E27FC236}">
              <a16:creationId xmlns:a16="http://schemas.microsoft.com/office/drawing/2014/main" id="{2E7BC777-574E-43C5-AF5C-83BAA8C570DD}"/>
            </a:ext>
          </a:extLst>
        </xdr:cNvPr>
        <xdr:cNvSpPr txBox="1"/>
      </xdr:nvSpPr>
      <xdr:spPr>
        <a:xfrm>
          <a:off x="12611744" y="1819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B80F2120-7A90-4C53-8496-E5F8C57A0CF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6BD47E8A-8EC7-4F51-9E2B-AAEFB65193B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3B85B9D2-D128-4706-8DC8-2F096842803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E4F6E6F1-2AD5-4CDE-A9BC-834320C184BD}"/>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8DA92221-7999-4633-A17C-F9E19CB4258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62A403C1-B01D-4190-8186-7AA112B9FD9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361A57B1-00AD-4D50-8111-D134005C272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2A82B267-408D-45BF-9E36-E9824DEC60B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704AF7DE-F926-48DA-B614-41D5438B0016}"/>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DCA1DCBC-A56C-46A7-9330-8407419E194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0" name="直線コネクタ 809">
          <a:extLst>
            <a:ext uri="{FF2B5EF4-FFF2-40B4-BE49-F238E27FC236}">
              <a16:creationId xmlns:a16="http://schemas.microsoft.com/office/drawing/2014/main" id="{BAA080A7-BA8F-4906-A606-1D815CB294FD}"/>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1" name="テキスト ボックス 810">
          <a:extLst>
            <a:ext uri="{FF2B5EF4-FFF2-40B4-BE49-F238E27FC236}">
              <a16:creationId xmlns:a16="http://schemas.microsoft.com/office/drawing/2014/main" id="{D85BCBC1-E490-46C2-BB16-A19FF07C806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2" name="直線コネクタ 811">
          <a:extLst>
            <a:ext uri="{FF2B5EF4-FFF2-40B4-BE49-F238E27FC236}">
              <a16:creationId xmlns:a16="http://schemas.microsoft.com/office/drawing/2014/main" id="{CC0AB3D6-B9EE-4531-AA74-A17488ACC791}"/>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3" name="テキスト ボックス 812">
          <a:extLst>
            <a:ext uri="{FF2B5EF4-FFF2-40B4-BE49-F238E27FC236}">
              <a16:creationId xmlns:a16="http://schemas.microsoft.com/office/drawing/2014/main" id="{4F5AFD02-60B8-4AD6-8D5E-2F00271B0B3B}"/>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4" name="直線コネクタ 813">
          <a:extLst>
            <a:ext uri="{FF2B5EF4-FFF2-40B4-BE49-F238E27FC236}">
              <a16:creationId xmlns:a16="http://schemas.microsoft.com/office/drawing/2014/main" id="{9EEC4C0C-7A84-40E1-B701-31F262B7879C}"/>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5" name="テキスト ボックス 814">
          <a:extLst>
            <a:ext uri="{FF2B5EF4-FFF2-40B4-BE49-F238E27FC236}">
              <a16:creationId xmlns:a16="http://schemas.microsoft.com/office/drawing/2014/main" id="{97D1992E-67D6-42F8-8461-47AE0FB4E680}"/>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6" name="直線コネクタ 815">
          <a:extLst>
            <a:ext uri="{FF2B5EF4-FFF2-40B4-BE49-F238E27FC236}">
              <a16:creationId xmlns:a16="http://schemas.microsoft.com/office/drawing/2014/main" id="{4DE78537-0276-4308-8459-C7C4DBB05214}"/>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7" name="テキスト ボックス 816">
          <a:extLst>
            <a:ext uri="{FF2B5EF4-FFF2-40B4-BE49-F238E27FC236}">
              <a16:creationId xmlns:a16="http://schemas.microsoft.com/office/drawing/2014/main" id="{696C6A4C-9A2F-4A03-869F-48C3B7208074}"/>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8" name="直線コネクタ 817">
          <a:extLst>
            <a:ext uri="{FF2B5EF4-FFF2-40B4-BE49-F238E27FC236}">
              <a16:creationId xmlns:a16="http://schemas.microsoft.com/office/drawing/2014/main" id="{8C8C0764-B88E-4AFB-94D0-B2D62C76EE2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9" name="テキスト ボックス 818">
          <a:extLst>
            <a:ext uri="{FF2B5EF4-FFF2-40B4-BE49-F238E27FC236}">
              <a16:creationId xmlns:a16="http://schemas.microsoft.com/office/drawing/2014/main" id="{5B923A7B-AC19-4AED-824B-B331DFDA1C41}"/>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0" name="【公民館】&#10;一人当たり面積グラフ枠">
          <a:extLst>
            <a:ext uri="{FF2B5EF4-FFF2-40B4-BE49-F238E27FC236}">
              <a16:creationId xmlns:a16="http://schemas.microsoft.com/office/drawing/2014/main" id="{846351A3-4756-466C-8600-C6B744A46DDE}"/>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57913</xdr:rowOff>
    </xdr:from>
    <xdr:to>
      <xdr:col>116</xdr:col>
      <xdr:colOff>62864</xdr:colOff>
      <xdr:row>108</xdr:row>
      <xdr:rowOff>67056</xdr:rowOff>
    </xdr:to>
    <xdr:cxnSp macro="">
      <xdr:nvCxnSpPr>
        <xdr:cNvPr id="821" name="直線コネクタ 820">
          <a:extLst>
            <a:ext uri="{FF2B5EF4-FFF2-40B4-BE49-F238E27FC236}">
              <a16:creationId xmlns:a16="http://schemas.microsoft.com/office/drawing/2014/main" id="{2C0F6EC6-B24D-4AE7-8E91-8825156C1A7E}"/>
            </a:ext>
          </a:extLst>
        </xdr:cNvPr>
        <xdr:cNvCxnSpPr/>
      </xdr:nvCxnSpPr>
      <xdr:spPr>
        <a:xfrm flipV="1">
          <a:off x="22160864" y="17202913"/>
          <a:ext cx="0" cy="1380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70883</xdr:rowOff>
    </xdr:from>
    <xdr:ext cx="469744" cy="259045"/>
    <xdr:sp macro="" textlink="">
      <xdr:nvSpPr>
        <xdr:cNvPr id="822" name="【公民館】&#10;一人当たり面積最小値テキスト">
          <a:extLst>
            <a:ext uri="{FF2B5EF4-FFF2-40B4-BE49-F238E27FC236}">
              <a16:creationId xmlns:a16="http://schemas.microsoft.com/office/drawing/2014/main" id="{46DBFFFA-3E65-491A-98B2-A9D3C0ABD45E}"/>
            </a:ext>
          </a:extLst>
        </xdr:cNvPr>
        <xdr:cNvSpPr txBox="1"/>
      </xdr:nvSpPr>
      <xdr:spPr>
        <a:xfrm>
          <a:off x="22199600" y="1858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67056</xdr:rowOff>
    </xdr:from>
    <xdr:to>
      <xdr:col>116</xdr:col>
      <xdr:colOff>152400</xdr:colOff>
      <xdr:row>108</xdr:row>
      <xdr:rowOff>67056</xdr:rowOff>
    </xdr:to>
    <xdr:cxnSp macro="">
      <xdr:nvCxnSpPr>
        <xdr:cNvPr id="823" name="直線コネクタ 822">
          <a:extLst>
            <a:ext uri="{FF2B5EF4-FFF2-40B4-BE49-F238E27FC236}">
              <a16:creationId xmlns:a16="http://schemas.microsoft.com/office/drawing/2014/main" id="{6F93721F-5DA7-4E20-9381-ABFFA17A3050}"/>
            </a:ext>
          </a:extLst>
        </xdr:cNvPr>
        <xdr:cNvCxnSpPr/>
      </xdr:nvCxnSpPr>
      <xdr:spPr>
        <a:xfrm>
          <a:off x="22072600" y="1858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4590</xdr:rowOff>
    </xdr:from>
    <xdr:ext cx="469744" cy="259045"/>
    <xdr:sp macro="" textlink="">
      <xdr:nvSpPr>
        <xdr:cNvPr id="824" name="【公民館】&#10;一人当たり面積最大値テキスト">
          <a:extLst>
            <a:ext uri="{FF2B5EF4-FFF2-40B4-BE49-F238E27FC236}">
              <a16:creationId xmlns:a16="http://schemas.microsoft.com/office/drawing/2014/main" id="{F5251E03-F39A-4935-8C2D-3BA861E0737E}"/>
            </a:ext>
          </a:extLst>
        </xdr:cNvPr>
        <xdr:cNvSpPr txBox="1"/>
      </xdr:nvSpPr>
      <xdr:spPr>
        <a:xfrm>
          <a:off x="22199600" y="16978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57913</xdr:rowOff>
    </xdr:from>
    <xdr:to>
      <xdr:col>116</xdr:col>
      <xdr:colOff>152400</xdr:colOff>
      <xdr:row>100</xdr:row>
      <xdr:rowOff>57913</xdr:rowOff>
    </xdr:to>
    <xdr:cxnSp macro="">
      <xdr:nvCxnSpPr>
        <xdr:cNvPr id="825" name="直線コネクタ 824">
          <a:extLst>
            <a:ext uri="{FF2B5EF4-FFF2-40B4-BE49-F238E27FC236}">
              <a16:creationId xmlns:a16="http://schemas.microsoft.com/office/drawing/2014/main" id="{8A973924-CCE1-4C0F-BE86-B0DD302E09F2}"/>
            </a:ext>
          </a:extLst>
        </xdr:cNvPr>
        <xdr:cNvCxnSpPr/>
      </xdr:nvCxnSpPr>
      <xdr:spPr>
        <a:xfrm>
          <a:off x="22072600" y="17202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85768</xdr:rowOff>
    </xdr:from>
    <xdr:ext cx="469744" cy="259045"/>
    <xdr:sp macro="" textlink="">
      <xdr:nvSpPr>
        <xdr:cNvPr id="826" name="【公民館】&#10;一人当たり面積平均値テキスト">
          <a:extLst>
            <a:ext uri="{FF2B5EF4-FFF2-40B4-BE49-F238E27FC236}">
              <a16:creationId xmlns:a16="http://schemas.microsoft.com/office/drawing/2014/main" id="{D7DA969C-1250-48D6-9D04-3FAABE5B8161}"/>
            </a:ext>
          </a:extLst>
        </xdr:cNvPr>
        <xdr:cNvSpPr txBox="1"/>
      </xdr:nvSpPr>
      <xdr:spPr>
        <a:xfrm>
          <a:off x="22199600" y="1808801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62891</xdr:rowOff>
    </xdr:from>
    <xdr:to>
      <xdr:col>116</xdr:col>
      <xdr:colOff>114300</xdr:colOff>
      <xdr:row>106</xdr:row>
      <xdr:rowOff>164491</xdr:rowOff>
    </xdr:to>
    <xdr:sp macro="" textlink="">
      <xdr:nvSpPr>
        <xdr:cNvPr id="827" name="フローチャート: 判断 826">
          <a:extLst>
            <a:ext uri="{FF2B5EF4-FFF2-40B4-BE49-F238E27FC236}">
              <a16:creationId xmlns:a16="http://schemas.microsoft.com/office/drawing/2014/main" id="{A04A34CC-EA48-459D-A0C5-ED494A518BE1}"/>
            </a:ext>
          </a:extLst>
        </xdr:cNvPr>
        <xdr:cNvSpPr/>
      </xdr:nvSpPr>
      <xdr:spPr>
        <a:xfrm>
          <a:off x="22110700" y="1823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68377</xdr:rowOff>
    </xdr:from>
    <xdr:to>
      <xdr:col>112</xdr:col>
      <xdr:colOff>38100</xdr:colOff>
      <xdr:row>106</xdr:row>
      <xdr:rowOff>169977</xdr:rowOff>
    </xdr:to>
    <xdr:sp macro="" textlink="">
      <xdr:nvSpPr>
        <xdr:cNvPr id="828" name="フローチャート: 判断 827">
          <a:extLst>
            <a:ext uri="{FF2B5EF4-FFF2-40B4-BE49-F238E27FC236}">
              <a16:creationId xmlns:a16="http://schemas.microsoft.com/office/drawing/2014/main" id="{C88BD47F-A298-4E02-AEC3-0FC9CA5920B4}"/>
            </a:ext>
          </a:extLst>
        </xdr:cNvPr>
        <xdr:cNvSpPr/>
      </xdr:nvSpPr>
      <xdr:spPr>
        <a:xfrm>
          <a:off x="21272500" y="1824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77521</xdr:rowOff>
    </xdr:from>
    <xdr:to>
      <xdr:col>107</xdr:col>
      <xdr:colOff>101600</xdr:colOff>
      <xdr:row>107</xdr:row>
      <xdr:rowOff>7671</xdr:rowOff>
    </xdr:to>
    <xdr:sp macro="" textlink="">
      <xdr:nvSpPr>
        <xdr:cNvPr id="829" name="フローチャート: 判断 828">
          <a:extLst>
            <a:ext uri="{FF2B5EF4-FFF2-40B4-BE49-F238E27FC236}">
              <a16:creationId xmlns:a16="http://schemas.microsoft.com/office/drawing/2014/main" id="{B8FBD1F7-50E5-4009-A398-A86968E0D8DC}"/>
            </a:ext>
          </a:extLst>
        </xdr:cNvPr>
        <xdr:cNvSpPr/>
      </xdr:nvSpPr>
      <xdr:spPr>
        <a:xfrm>
          <a:off x="20383500" y="18251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830" name="フローチャート: 判断 829">
          <a:extLst>
            <a:ext uri="{FF2B5EF4-FFF2-40B4-BE49-F238E27FC236}">
              <a16:creationId xmlns:a16="http://schemas.microsoft.com/office/drawing/2014/main" id="{88EFAD80-AEB1-46B6-AC9E-E8129EE2F517}"/>
            </a:ext>
          </a:extLst>
        </xdr:cNvPr>
        <xdr:cNvSpPr/>
      </xdr:nvSpPr>
      <xdr:spPr>
        <a:xfrm>
          <a:off x="19494500" y="182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113182</xdr:rowOff>
    </xdr:from>
    <xdr:to>
      <xdr:col>98</xdr:col>
      <xdr:colOff>38100</xdr:colOff>
      <xdr:row>107</xdr:row>
      <xdr:rowOff>43332</xdr:rowOff>
    </xdr:to>
    <xdr:sp macro="" textlink="">
      <xdr:nvSpPr>
        <xdr:cNvPr id="831" name="フローチャート: 判断 830">
          <a:extLst>
            <a:ext uri="{FF2B5EF4-FFF2-40B4-BE49-F238E27FC236}">
              <a16:creationId xmlns:a16="http://schemas.microsoft.com/office/drawing/2014/main" id="{CB22F7EF-ED5A-42B6-A931-7E744DE9C584}"/>
            </a:ext>
          </a:extLst>
        </xdr:cNvPr>
        <xdr:cNvSpPr/>
      </xdr:nvSpPr>
      <xdr:spPr>
        <a:xfrm>
          <a:off x="18605500" y="18286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23275EC5-EFDA-4961-95BA-80C9F25F447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E68BD79C-8728-4A3A-AAFC-8071C890870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5533ADFC-AABF-47E4-B3CC-4506D89901B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12EB05E1-FB3B-4223-BBD6-6D4E0C8AF72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7E41C139-F0B4-4005-BB53-E1CD6326B30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120498</xdr:rowOff>
    </xdr:from>
    <xdr:to>
      <xdr:col>116</xdr:col>
      <xdr:colOff>114300</xdr:colOff>
      <xdr:row>107</xdr:row>
      <xdr:rowOff>50648</xdr:rowOff>
    </xdr:to>
    <xdr:sp macro="" textlink="">
      <xdr:nvSpPr>
        <xdr:cNvPr id="837" name="楕円 836">
          <a:extLst>
            <a:ext uri="{FF2B5EF4-FFF2-40B4-BE49-F238E27FC236}">
              <a16:creationId xmlns:a16="http://schemas.microsoft.com/office/drawing/2014/main" id="{99A43CC9-4952-48FC-914F-12FDEED8094F}"/>
            </a:ext>
          </a:extLst>
        </xdr:cNvPr>
        <xdr:cNvSpPr/>
      </xdr:nvSpPr>
      <xdr:spPr>
        <a:xfrm>
          <a:off x="22110700" y="1829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98925</xdr:rowOff>
    </xdr:from>
    <xdr:ext cx="469744" cy="259045"/>
    <xdr:sp macro="" textlink="">
      <xdr:nvSpPr>
        <xdr:cNvPr id="838" name="【公民館】&#10;一人当たり面積該当値テキスト">
          <a:extLst>
            <a:ext uri="{FF2B5EF4-FFF2-40B4-BE49-F238E27FC236}">
              <a16:creationId xmlns:a16="http://schemas.microsoft.com/office/drawing/2014/main" id="{01A00D97-F635-4858-9C78-9584C01D6FB8}"/>
            </a:ext>
          </a:extLst>
        </xdr:cNvPr>
        <xdr:cNvSpPr txBox="1"/>
      </xdr:nvSpPr>
      <xdr:spPr>
        <a:xfrm>
          <a:off x="22199600" y="18272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80263</xdr:rowOff>
    </xdr:from>
    <xdr:to>
      <xdr:col>112</xdr:col>
      <xdr:colOff>38100</xdr:colOff>
      <xdr:row>107</xdr:row>
      <xdr:rowOff>10413</xdr:rowOff>
    </xdr:to>
    <xdr:sp macro="" textlink="">
      <xdr:nvSpPr>
        <xdr:cNvPr id="839" name="楕円 838">
          <a:extLst>
            <a:ext uri="{FF2B5EF4-FFF2-40B4-BE49-F238E27FC236}">
              <a16:creationId xmlns:a16="http://schemas.microsoft.com/office/drawing/2014/main" id="{FEC04D01-CFD9-4826-BD8C-2CDA26DE2052}"/>
            </a:ext>
          </a:extLst>
        </xdr:cNvPr>
        <xdr:cNvSpPr/>
      </xdr:nvSpPr>
      <xdr:spPr>
        <a:xfrm>
          <a:off x="21272500" y="1825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131063</xdr:rowOff>
    </xdr:from>
    <xdr:to>
      <xdr:col>116</xdr:col>
      <xdr:colOff>63500</xdr:colOff>
      <xdr:row>106</xdr:row>
      <xdr:rowOff>171298</xdr:rowOff>
    </xdr:to>
    <xdr:cxnSp macro="">
      <xdr:nvCxnSpPr>
        <xdr:cNvPr id="840" name="直線コネクタ 839">
          <a:extLst>
            <a:ext uri="{FF2B5EF4-FFF2-40B4-BE49-F238E27FC236}">
              <a16:creationId xmlns:a16="http://schemas.microsoft.com/office/drawing/2014/main" id="{917D8C5D-E727-4D6B-9D54-10D9AC992C60}"/>
            </a:ext>
          </a:extLst>
        </xdr:cNvPr>
        <xdr:cNvCxnSpPr/>
      </xdr:nvCxnSpPr>
      <xdr:spPr>
        <a:xfrm>
          <a:off x="21323300" y="18304763"/>
          <a:ext cx="838200" cy="40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88494</xdr:rowOff>
    </xdr:from>
    <xdr:to>
      <xdr:col>107</xdr:col>
      <xdr:colOff>101600</xdr:colOff>
      <xdr:row>107</xdr:row>
      <xdr:rowOff>18644</xdr:rowOff>
    </xdr:to>
    <xdr:sp macro="" textlink="">
      <xdr:nvSpPr>
        <xdr:cNvPr id="841" name="楕円 840">
          <a:extLst>
            <a:ext uri="{FF2B5EF4-FFF2-40B4-BE49-F238E27FC236}">
              <a16:creationId xmlns:a16="http://schemas.microsoft.com/office/drawing/2014/main" id="{215068FE-6F84-4917-B170-7F91F78B9972}"/>
            </a:ext>
          </a:extLst>
        </xdr:cNvPr>
        <xdr:cNvSpPr/>
      </xdr:nvSpPr>
      <xdr:spPr>
        <a:xfrm>
          <a:off x="20383500" y="18262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131063</xdr:rowOff>
    </xdr:from>
    <xdr:to>
      <xdr:col>111</xdr:col>
      <xdr:colOff>177800</xdr:colOff>
      <xdr:row>106</xdr:row>
      <xdr:rowOff>139294</xdr:rowOff>
    </xdr:to>
    <xdr:cxnSp macro="">
      <xdr:nvCxnSpPr>
        <xdr:cNvPr id="842" name="直線コネクタ 841">
          <a:extLst>
            <a:ext uri="{FF2B5EF4-FFF2-40B4-BE49-F238E27FC236}">
              <a16:creationId xmlns:a16="http://schemas.microsoft.com/office/drawing/2014/main" id="{087AA972-0782-4319-B817-45A0DF1E4A08}"/>
            </a:ext>
          </a:extLst>
        </xdr:cNvPr>
        <xdr:cNvCxnSpPr/>
      </xdr:nvCxnSpPr>
      <xdr:spPr>
        <a:xfrm flipV="1">
          <a:off x="20434300" y="18304763"/>
          <a:ext cx="889000" cy="8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94895</xdr:rowOff>
    </xdr:from>
    <xdr:to>
      <xdr:col>102</xdr:col>
      <xdr:colOff>165100</xdr:colOff>
      <xdr:row>107</xdr:row>
      <xdr:rowOff>25045</xdr:rowOff>
    </xdr:to>
    <xdr:sp macro="" textlink="">
      <xdr:nvSpPr>
        <xdr:cNvPr id="843" name="楕円 842">
          <a:extLst>
            <a:ext uri="{FF2B5EF4-FFF2-40B4-BE49-F238E27FC236}">
              <a16:creationId xmlns:a16="http://schemas.microsoft.com/office/drawing/2014/main" id="{3F51BD93-BA56-43B7-B08F-1F6BCD14FADB}"/>
            </a:ext>
          </a:extLst>
        </xdr:cNvPr>
        <xdr:cNvSpPr/>
      </xdr:nvSpPr>
      <xdr:spPr>
        <a:xfrm>
          <a:off x="19494500" y="1826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139294</xdr:rowOff>
    </xdr:from>
    <xdr:to>
      <xdr:col>107</xdr:col>
      <xdr:colOff>50800</xdr:colOff>
      <xdr:row>106</xdr:row>
      <xdr:rowOff>145695</xdr:rowOff>
    </xdr:to>
    <xdr:cxnSp macro="">
      <xdr:nvCxnSpPr>
        <xdr:cNvPr id="844" name="直線コネクタ 843">
          <a:extLst>
            <a:ext uri="{FF2B5EF4-FFF2-40B4-BE49-F238E27FC236}">
              <a16:creationId xmlns:a16="http://schemas.microsoft.com/office/drawing/2014/main" id="{EB31ACE2-A9F1-4345-ADE9-8C353CC18A5D}"/>
            </a:ext>
          </a:extLst>
        </xdr:cNvPr>
        <xdr:cNvCxnSpPr/>
      </xdr:nvCxnSpPr>
      <xdr:spPr>
        <a:xfrm flipV="1">
          <a:off x="19545300" y="18312994"/>
          <a:ext cx="889000" cy="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103124</xdr:rowOff>
    </xdr:from>
    <xdr:to>
      <xdr:col>98</xdr:col>
      <xdr:colOff>38100</xdr:colOff>
      <xdr:row>107</xdr:row>
      <xdr:rowOff>33274</xdr:rowOff>
    </xdr:to>
    <xdr:sp macro="" textlink="">
      <xdr:nvSpPr>
        <xdr:cNvPr id="845" name="楕円 844">
          <a:extLst>
            <a:ext uri="{FF2B5EF4-FFF2-40B4-BE49-F238E27FC236}">
              <a16:creationId xmlns:a16="http://schemas.microsoft.com/office/drawing/2014/main" id="{58E70591-5656-4F03-BC54-DC29707FA3EB}"/>
            </a:ext>
          </a:extLst>
        </xdr:cNvPr>
        <xdr:cNvSpPr/>
      </xdr:nvSpPr>
      <xdr:spPr>
        <a:xfrm>
          <a:off x="18605500" y="1827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145695</xdr:rowOff>
    </xdr:from>
    <xdr:to>
      <xdr:col>102</xdr:col>
      <xdr:colOff>114300</xdr:colOff>
      <xdr:row>106</xdr:row>
      <xdr:rowOff>153924</xdr:rowOff>
    </xdr:to>
    <xdr:cxnSp macro="">
      <xdr:nvCxnSpPr>
        <xdr:cNvPr id="846" name="直線コネクタ 845">
          <a:extLst>
            <a:ext uri="{FF2B5EF4-FFF2-40B4-BE49-F238E27FC236}">
              <a16:creationId xmlns:a16="http://schemas.microsoft.com/office/drawing/2014/main" id="{27E5AAD7-4898-4FD9-8A83-7BD57882DEB2}"/>
            </a:ext>
          </a:extLst>
        </xdr:cNvPr>
        <xdr:cNvCxnSpPr/>
      </xdr:nvCxnSpPr>
      <xdr:spPr>
        <a:xfrm flipV="1">
          <a:off x="18656300" y="18319395"/>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15054</xdr:rowOff>
    </xdr:from>
    <xdr:ext cx="469744" cy="259045"/>
    <xdr:sp macro="" textlink="">
      <xdr:nvSpPr>
        <xdr:cNvPr id="847" name="n_1aveValue【公民館】&#10;一人当たり面積">
          <a:extLst>
            <a:ext uri="{FF2B5EF4-FFF2-40B4-BE49-F238E27FC236}">
              <a16:creationId xmlns:a16="http://schemas.microsoft.com/office/drawing/2014/main" id="{8C1B01A3-A1F1-4D90-B461-7FCED2AFB2F1}"/>
            </a:ext>
          </a:extLst>
        </xdr:cNvPr>
        <xdr:cNvSpPr txBox="1"/>
      </xdr:nvSpPr>
      <xdr:spPr>
        <a:xfrm>
          <a:off x="21075727" y="180173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24198</xdr:rowOff>
    </xdr:from>
    <xdr:ext cx="469744" cy="259045"/>
    <xdr:sp macro="" textlink="">
      <xdr:nvSpPr>
        <xdr:cNvPr id="848" name="n_2aveValue【公民館】&#10;一人当たり面積">
          <a:extLst>
            <a:ext uri="{FF2B5EF4-FFF2-40B4-BE49-F238E27FC236}">
              <a16:creationId xmlns:a16="http://schemas.microsoft.com/office/drawing/2014/main" id="{50942925-005B-4F60-BC2E-B70F9707ED18}"/>
            </a:ext>
          </a:extLst>
        </xdr:cNvPr>
        <xdr:cNvSpPr txBox="1"/>
      </xdr:nvSpPr>
      <xdr:spPr>
        <a:xfrm>
          <a:off x="20199427" y="18026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16172</xdr:rowOff>
    </xdr:from>
    <xdr:ext cx="469744" cy="259045"/>
    <xdr:sp macro="" textlink="">
      <xdr:nvSpPr>
        <xdr:cNvPr id="849" name="n_3aveValue【公民館】&#10;一人当たり面積">
          <a:extLst>
            <a:ext uri="{FF2B5EF4-FFF2-40B4-BE49-F238E27FC236}">
              <a16:creationId xmlns:a16="http://schemas.microsoft.com/office/drawing/2014/main" id="{DE5A7435-CA03-4A07-9884-858C29B59218}"/>
            </a:ext>
          </a:extLst>
        </xdr:cNvPr>
        <xdr:cNvSpPr txBox="1"/>
      </xdr:nvSpPr>
      <xdr:spPr>
        <a:xfrm>
          <a:off x="19310427" y="1836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34459</xdr:rowOff>
    </xdr:from>
    <xdr:ext cx="469744" cy="259045"/>
    <xdr:sp macro="" textlink="">
      <xdr:nvSpPr>
        <xdr:cNvPr id="850" name="n_4aveValue【公民館】&#10;一人当たり面積">
          <a:extLst>
            <a:ext uri="{FF2B5EF4-FFF2-40B4-BE49-F238E27FC236}">
              <a16:creationId xmlns:a16="http://schemas.microsoft.com/office/drawing/2014/main" id="{E2EABA09-6E07-4D30-9342-BDF75038EE07}"/>
            </a:ext>
          </a:extLst>
        </xdr:cNvPr>
        <xdr:cNvSpPr txBox="1"/>
      </xdr:nvSpPr>
      <xdr:spPr>
        <a:xfrm>
          <a:off x="18421427" y="18379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1540</xdr:rowOff>
    </xdr:from>
    <xdr:ext cx="469744" cy="259045"/>
    <xdr:sp macro="" textlink="">
      <xdr:nvSpPr>
        <xdr:cNvPr id="851" name="n_1mainValue【公民館】&#10;一人当たり面積">
          <a:extLst>
            <a:ext uri="{FF2B5EF4-FFF2-40B4-BE49-F238E27FC236}">
              <a16:creationId xmlns:a16="http://schemas.microsoft.com/office/drawing/2014/main" id="{F92B281B-30EC-4C2F-9AE9-FD98B1CFAD32}"/>
            </a:ext>
          </a:extLst>
        </xdr:cNvPr>
        <xdr:cNvSpPr txBox="1"/>
      </xdr:nvSpPr>
      <xdr:spPr>
        <a:xfrm>
          <a:off x="21075727" y="18346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9771</xdr:rowOff>
    </xdr:from>
    <xdr:ext cx="469744" cy="259045"/>
    <xdr:sp macro="" textlink="">
      <xdr:nvSpPr>
        <xdr:cNvPr id="852" name="n_2mainValue【公民館】&#10;一人当たり面積">
          <a:extLst>
            <a:ext uri="{FF2B5EF4-FFF2-40B4-BE49-F238E27FC236}">
              <a16:creationId xmlns:a16="http://schemas.microsoft.com/office/drawing/2014/main" id="{56F118CE-BA50-4357-BF90-C6996DE22171}"/>
            </a:ext>
          </a:extLst>
        </xdr:cNvPr>
        <xdr:cNvSpPr txBox="1"/>
      </xdr:nvSpPr>
      <xdr:spPr>
        <a:xfrm>
          <a:off x="20199427" y="18354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41572</xdr:rowOff>
    </xdr:from>
    <xdr:ext cx="469744" cy="259045"/>
    <xdr:sp macro="" textlink="">
      <xdr:nvSpPr>
        <xdr:cNvPr id="853" name="n_3mainValue【公民館】&#10;一人当たり面積">
          <a:extLst>
            <a:ext uri="{FF2B5EF4-FFF2-40B4-BE49-F238E27FC236}">
              <a16:creationId xmlns:a16="http://schemas.microsoft.com/office/drawing/2014/main" id="{74AB7C4E-AAEC-42C3-883A-6DE73C2612DE}"/>
            </a:ext>
          </a:extLst>
        </xdr:cNvPr>
        <xdr:cNvSpPr txBox="1"/>
      </xdr:nvSpPr>
      <xdr:spPr>
        <a:xfrm>
          <a:off x="19310427" y="18043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49801</xdr:rowOff>
    </xdr:from>
    <xdr:ext cx="469744" cy="259045"/>
    <xdr:sp macro="" textlink="">
      <xdr:nvSpPr>
        <xdr:cNvPr id="854" name="n_4mainValue【公民館】&#10;一人当たり面積">
          <a:extLst>
            <a:ext uri="{FF2B5EF4-FFF2-40B4-BE49-F238E27FC236}">
              <a16:creationId xmlns:a16="http://schemas.microsoft.com/office/drawing/2014/main" id="{32F59C53-8107-48B5-89A9-249C55CF65A3}"/>
            </a:ext>
          </a:extLst>
        </xdr:cNvPr>
        <xdr:cNvSpPr txBox="1"/>
      </xdr:nvSpPr>
      <xdr:spPr>
        <a:xfrm>
          <a:off x="18421427" y="1805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5" name="正方形/長方形 854">
          <a:extLst>
            <a:ext uri="{FF2B5EF4-FFF2-40B4-BE49-F238E27FC236}">
              <a16:creationId xmlns:a16="http://schemas.microsoft.com/office/drawing/2014/main" id="{1BF244E5-B738-44A2-93D7-809D36988DC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6" name="正方形/長方形 855">
          <a:extLst>
            <a:ext uri="{FF2B5EF4-FFF2-40B4-BE49-F238E27FC236}">
              <a16:creationId xmlns:a16="http://schemas.microsoft.com/office/drawing/2014/main" id="{99D01505-1BD9-4114-80AC-A0BB333B43F9}"/>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7" name="テキスト ボックス 856">
          <a:extLst>
            <a:ext uri="{FF2B5EF4-FFF2-40B4-BE49-F238E27FC236}">
              <a16:creationId xmlns:a16="http://schemas.microsoft.com/office/drawing/2014/main" id="{2B1D29B7-0536-4C4A-B0D7-8BDF6D8E718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全体を通して類似団体と比較し特に有形固定資産減価償却率が高くなっている施設は、</a:t>
          </a:r>
          <a:r>
            <a:rPr lang="ja-JP" altLang="en-US" sz="1100" b="0" i="0" baseline="0">
              <a:solidFill>
                <a:schemeClr val="dk1"/>
              </a:solidFill>
              <a:effectLst/>
              <a:latin typeface="+mn-lt"/>
              <a:ea typeface="+mn-ea"/>
              <a:cs typeface="+mn-cs"/>
            </a:rPr>
            <a:t>公営住宅、</a:t>
          </a:r>
          <a:r>
            <a:rPr lang="ja-JP" altLang="ja-JP" sz="1100" b="0" i="0" baseline="0">
              <a:solidFill>
                <a:schemeClr val="dk1"/>
              </a:solidFill>
              <a:effectLst/>
              <a:latin typeface="+mn-lt"/>
              <a:ea typeface="+mn-ea"/>
              <a:cs typeface="+mn-cs"/>
            </a:rPr>
            <a:t>体育館・プール、</a:t>
          </a:r>
          <a:r>
            <a:rPr lang="ja-JP" altLang="en-US" sz="1100" b="0" i="0" baseline="0">
              <a:solidFill>
                <a:schemeClr val="dk1"/>
              </a:solidFill>
              <a:effectLst/>
              <a:latin typeface="+mn-lt"/>
              <a:ea typeface="+mn-ea"/>
              <a:cs typeface="+mn-cs"/>
            </a:rPr>
            <a:t>消防施設、庁舎</a:t>
          </a:r>
          <a:r>
            <a:rPr lang="ja-JP" altLang="ja-JP" sz="1100" b="0" i="0" baseline="0">
              <a:solidFill>
                <a:schemeClr val="dk1"/>
              </a:solidFill>
              <a:effectLst/>
              <a:latin typeface="+mn-lt"/>
              <a:ea typeface="+mn-ea"/>
              <a:cs typeface="+mn-cs"/>
            </a:rPr>
            <a:t>で、特に低い施設は、道路、</a:t>
          </a:r>
          <a:r>
            <a:rPr lang="ja-JP" altLang="en-US" sz="1100" b="0" i="0" baseline="0">
              <a:solidFill>
                <a:schemeClr val="dk1"/>
              </a:solidFill>
              <a:effectLst/>
              <a:latin typeface="+mn-lt"/>
              <a:ea typeface="+mn-ea"/>
              <a:cs typeface="+mn-cs"/>
            </a:rPr>
            <a:t>学校施設</a:t>
          </a:r>
          <a:r>
            <a:rPr lang="ja-JP" altLang="ja-JP" sz="1100" b="0" i="0" baseline="0">
              <a:solidFill>
                <a:schemeClr val="dk1"/>
              </a:solidFill>
              <a:effectLst/>
              <a:latin typeface="+mn-lt"/>
              <a:ea typeface="+mn-ea"/>
              <a:cs typeface="+mn-cs"/>
            </a:rPr>
            <a:t>である。 </a:t>
          </a:r>
          <a:endParaRPr lang="ja-JP" altLang="ja-JP" sz="1400">
            <a:effectLst/>
          </a:endParaRPr>
        </a:p>
        <a:p>
          <a:r>
            <a:rPr lang="ja-JP" altLang="ja-JP" sz="1100" b="0" i="0" baseline="0">
              <a:solidFill>
                <a:schemeClr val="dk1"/>
              </a:solidFill>
              <a:effectLst/>
              <a:latin typeface="+mn-lt"/>
              <a:ea typeface="+mn-ea"/>
              <a:cs typeface="+mn-cs"/>
            </a:rPr>
            <a:t>また、一人当たりの面積からすると、</a:t>
          </a:r>
          <a:r>
            <a:rPr lang="ja-JP" altLang="en-US" sz="1100" b="0" i="0" baseline="0">
              <a:solidFill>
                <a:schemeClr val="dk1"/>
              </a:solidFill>
              <a:effectLst/>
              <a:latin typeface="+mn-lt"/>
              <a:ea typeface="+mn-ea"/>
              <a:cs typeface="+mn-cs"/>
            </a:rPr>
            <a:t>学校施設</a:t>
          </a:r>
          <a:r>
            <a:rPr lang="ja-JP" altLang="ja-JP" sz="1100" b="0" i="0" baseline="0">
              <a:solidFill>
                <a:schemeClr val="dk1"/>
              </a:solidFill>
              <a:effectLst/>
              <a:latin typeface="+mn-lt"/>
              <a:ea typeface="+mn-ea"/>
              <a:cs typeface="+mn-cs"/>
            </a:rPr>
            <a:t>、庁舎が高くなっている。どの施設についても一人当たり面積については、数値がほぼ横ばいとなって</a:t>
          </a:r>
          <a:r>
            <a:rPr lang="ja-JP" altLang="en-US" sz="1100" b="0" i="0" baseline="0">
              <a:solidFill>
                <a:schemeClr val="dk1"/>
              </a:solidFill>
              <a:effectLst/>
              <a:latin typeface="+mn-lt"/>
              <a:ea typeface="+mn-ea"/>
              <a:cs typeface="+mn-cs"/>
            </a:rPr>
            <a:t>いるが、公共施設の集約化により体育館・プール、保健センター、公民館、保育所等が下がっている</a:t>
          </a:r>
          <a:r>
            <a:rPr lang="ja-JP" altLang="ja-JP" sz="1100" b="0" i="0" baseline="0">
              <a:solidFill>
                <a:schemeClr val="dk1"/>
              </a:solidFill>
              <a:effectLst/>
              <a:latin typeface="+mn-lt"/>
              <a:ea typeface="+mn-ea"/>
              <a:cs typeface="+mn-cs"/>
            </a:rPr>
            <a:t>。</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特に有形固定資産減価償却率が高い</a:t>
          </a:r>
          <a:r>
            <a:rPr lang="ja-JP" altLang="en-US" sz="1100" b="0" i="0" baseline="0">
              <a:solidFill>
                <a:schemeClr val="dk1"/>
              </a:solidFill>
              <a:effectLst/>
              <a:latin typeface="+mn-lt"/>
              <a:ea typeface="+mn-ea"/>
              <a:cs typeface="+mn-cs"/>
            </a:rPr>
            <a:t>体育館・プール</a:t>
          </a:r>
          <a:r>
            <a:rPr lang="ja-JP" altLang="ja-JP" sz="1100" b="0" i="0" baseline="0">
              <a:solidFill>
                <a:schemeClr val="dk1"/>
              </a:solidFill>
              <a:effectLst/>
              <a:latin typeface="+mn-lt"/>
              <a:ea typeface="+mn-ea"/>
              <a:cs typeface="+mn-cs"/>
            </a:rPr>
            <a:t>や児童館については、有形固定資産減価償却率がそれぞれ９</a:t>
          </a:r>
          <a:r>
            <a:rPr lang="ja-JP" altLang="en-US" sz="1100" b="0" i="0" baseline="0">
              <a:solidFill>
                <a:schemeClr val="dk1"/>
              </a:solidFill>
              <a:effectLst/>
              <a:latin typeface="+mn-lt"/>
              <a:ea typeface="+mn-ea"/>
              <a:cs typeface="+mn-cs"/>
            </a:rPr>
            <a:t>３</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３</a:t>
          </a:r>
          <a:r>
            <a:rPr lang="ja-JP" altLang="ja-JP" sz="1100" b="0" i="0" baseline="0">
              <a:solidFill>
                <a:schemeClr val="dk1"/>
              </a:solidFill>
              <a:effectLst/>
              <a:latin typeface="+mn-lt"/>
              <a:ea typeface="+mn-ea"/>
              <a:cs typeface="+mn-cs"/>
            </a:rPr>
            <a:t>％、９</a:t>
          </a:r>
          <a:r>
            <a:rPr lang="ja-JP" altLang="en-US" sz="1100" b="0" i="0" baseline="0">
              <a:solidFill>
                <a:schemeClr val="dk1"/>
              </a:solidFill>
              <a:effectLst/>
              <a:latin typeface="+mn-lt"/>
              <a:ea typeface="+mn-ea"/>
              <a:cs typeface="+mn-cs"/>
            </a:rPr>
            <a:t>１</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５</a:t>
          </a:r>
          <a:r>
            <a:rPr lang="ja-JP" altLang="ja-JP" sz="1100" b="0" i="0" baseline="0">
              <a:solidFill>
                <a:schemeClr val="dk1"/>
              </a:solidFill>
              <a:effectLst/>
              <a:latin typeface="+mn-lt"/>
              <a:ea typeface="+mn-ea"/>
              <a:cs typeface="+mn-cs"/>
            </a:rPr>
            <a:t>％となっている。これは、旧小学校などの跡地（建物・施設）を利用しているためであるが、</a:t>
          </a:r>
          <a:r>
            <a:rPr lang="ja-JP" altLang="en-US" sz="1100" b="0" i="0" baseline="0">
              <a:solidFill>
                <a:schemeClr val="dk1"/>
              </a:solidFill>
              <a:effectLst/>
              <a:latin typeface="+mn-lt"/>
              <a:ea typeface="+mn-ea"/>
              <a:cs typeface="+mn-cs"/>
            </a:rPr>
            <a:t>集約化事業に伴い総量は減少している。</a:t>
          </a:r>
          <a:endParaRPr lang="en-US" altLang="ja-JP" sz="1100" b="0" i="0" baseline="0">
            <a:solidFill>
              <a:schemeClr val="dk1"/>
            </a:solidFill>
            <a:effectLst/>
            <a:latin typeface="+mn-lt"/>
            <a:ea typeface="+mn-ea"/>
            <a:cs typeface="+mn-cs"/>
          </a:endParaRPr>
        </a:p>
        <a:p>
          <a:pPr eaLnBrk="1" fontAlgn="auto" latinLnBrk="0" hangingPunct="1"/>
          <a:r>
            <a:rPr lang="ja-JP" altLang="en-US" sz="1100" b="0" i="0" baseline="0">
              <a:solidFill>
                <a:schemeClr val="dk1"/>
              </a:solidFill>
              <a:effectLst/>
              <a:latin typeface="+mn-lt"/>
              <a:ea typeface="+mn-ea"/>
              <a:cs typeface="+mn-cs"/>
            </a:rPr>
            <a:t>さらに、学校施設の統廃合により減価償却率が５６．６％→３５．６％、保健センターの解体・集約化により５７．９％→５０．０％と数値に改善がみられる。</a:t>
          </a:r>
          <a:endParaRPr lang="en-US" altLang="ja-JP" sz="1100" b="0" i="0" baseline="0">
            <a:solidFill>
              <a:schemeClr val="dk1"/>
            </a:solidFill>
            <a:effectLst/>
            <a:latin typeface="+mn-lt"/>
            <a:ea typeface="+mn-ea"/>
            <a:cs typeface="+mn-cs"/>
          </a:endParaRPr>
        </a:p>
        <a:p>
          <a:pPr eaLnBrk="1" fontAlgn="auto" latinLnBrk="0" hangingPunct="1"/>
          <a:r>
            <a:rPr lang="ja-JP" altLang="ja-JP" sz="1100" b="0" i="0" baseline="0">
              <a:solidFill>
                <a:schemeClr val="dk1"/>
              </a:solidFill>
              <a:effectLst/>
              <a:latin typeface="+mn-lt"/>
              <a:ea typeface="+mn-ea"/>
              <a:cs typeface="+mn-cs"/>
            </a:rPr>
            <a:t>大規模事業</a:t>
          </a:r>
          <a:r>
            <a:rPr lang="ja-JP" altLang="en-US" sz="1100" b="0" i="0" baseline="0">
              <a:solidFill>
                <a:schemeClr val="dk1"/>
              </a:solidFill>
              <a:effectLst/>
              <a:latin typeface="+mn-lt"/>
              <a:ea typeface="+mn-ea"/>
              <a:cs typeface="+mn-cs"/>
            </a:rPr>
            <a:t>が終了し、</a:t>
          </a:r>
          <a:r>
            <a:rPr lang="ja-JP" altLang="ja-JP" sz="1100" b="0" i="0" baseline="0">
              <a:solidFill>
                <a:schemeClr val="dk1"/>
              </a:solidFill>
              <a:effectLst/>
              <a:latin typeface="+mn-lt"/>
              <a:ea typeface="+mn-ea"/>
              <a:cs typeface="+mn-cs"/>
            </a:rPr>
            <a:t>施設の集約化と再編が進</a:t>
          </a:r>
          <a:r>
            <a:rPr lang="ja-JP" altLang="en-US" sz="1100" b="0" i="0" baseline="0">
              <a:solidFill>
                <a:schemeClr val="dk1"/>
              </a:solidFill>
              <a:effectLst/>
              <a:latin typeface="+mn-lt"/>
              <a:ea typeface="+mn-ea"/>
              <a:cs typeface="+mn-cs"/>
            </a:rPr>
            <a:t>んだ</a:t>
          </a:r>
          <a:r>
            <a:rPr lang="ja-JP" altLang="ja-JP" sz="1100" b="0" i="0" baseline="0">
              <a:solidFill>
                <a:schemeClr val="dk1"/>
              </a:solidFill>
              <a:effectLst/>
              <a:latin typeface="+mn-lt"/>
              <a:ea typeface="+mn-ea"/>
              <a:cs typeface="+mn-cs"/>
            </a:rPr>
            <a:t>、残った施設について、年々加速する少子高齢化の影響もあり人口減少が進む中で、利用者が少ない施設は集約複合化等を行い、持続可能なまちづくりを進めていくために</a:t>
          </a:r>
          <a:r>
            <a:rPr lang="ja-JP" altLang="en-US" sz="1100" b="0" i="0" baseline="0">
              <a:solidFill>
                <a:schemeClr val="dk1"/>
              </a:solidFill>
              <a:effectLst/>
              <a:latin typeface="+mn-lt"/>
              <a:ea typeface="+mn-ea"/>
              <a:cs typeface="+mn-cs"/>
            </a:rPr>
            <a:t>公共施設等総合管理計画をもとにさらに</a:t>
          </a:r>
          <a:r>
            <a:rPr lang="ja-JP" altLang="ja-JP" sz="1100" b="0" i="0" baseline="0">
              <a:solidFill>
                <a:schemeClr val="dk1"/>
              </a:solidFill>
              <a:effectLst/>
              <a:latin typeface="+mn-lt"/>
              <a:ea typeface="+mn-ea"/>
              <a:cs typeface="+mn-cs"/>
            </a:rPr>
            <a:t>賢く収縮していく必要がある。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8A5F2715-889D-40B7-801E-B327D5754CB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E33CE07-70DD-44AF-AC2C-F00EC5052B6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7A20E7F7-4586-48A5-9091-15E5149A8C5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36A338D-1F3E-4428-8EB4-24D01F697D3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岡山県美咲町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F31DB7B-2973-4A35-AB19-6B054D08C3B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AD211F9-D440-4F63-89E0-26595D0995C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CD35268-EF1B-4744-BEFE-D367744447C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94E111C-C286-4C0B-83DE-F384EF0465E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233CFF9-BBB4-4B6A-8171-235BB7FEEB1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4442170-4291-4CAC-8972-0545D4F296B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12,538
12,378
232.17
15,757,169
14,560,029
459,968
7,332,138
14,808,017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3138A4D-736A-4B77-A5E1-73BBC7AAFCA9}"/>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38978B4-DD30-4E48-A7F5-E54F90F7A6D8}"/>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3AE5EE8-A48D-4092-A5BE-A59D31D0E4B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21.8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4847D90-672D-44A8-982A-4D078E62BCF6}"/>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7A46BBA-F12E-441D-81CC-E3AD8368E8E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F0DFDE0-014D-4472-8302-20B19E6EEF0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ECB4CE4-FAA1-4EC2-ACD4-7251E90E8BD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CBC9E62-D970-4E10-AA2A-F0483C9FA4E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763E016-8F20-45D1-BFF8-C0F82056316B}"/>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B4960E0-A3F2-44BC-832B-6063B83847E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85ABD59B-6CD7-49CC-AE8F-8C336D6D322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E241862-95CB-4558-94BF-49063618314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EECCD9B-6267-4367-B224-A8FF7BBC197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A90CA2A-020D-4836-848F-5024BB2E824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08DA94E-3DE5-47A5-BE2D-3DE44D24196F}"/>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60AA68E-22D4-46A6-8EE2-F366099FD216}"/>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724995E-F82D-4B09-B44E-82FFE02722D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F4F5A44-D415-4AA4-8281-C5D5906457F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6451DD5-DA24-4459-B90A-C51E9EF4646B}"/>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BA2A5BE-97E2-47EC-BD21-1DE0EF173AE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D571F71-A04F-4F80-A3C2-9EFC8377CBA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56622C8-D3EE-4904-B877-9CC4F6D323B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58788E0-BCF3-49C3-A05D-E45A348F960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812CB58-1C3B-4486-9569-3E6FC8CADFD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BB28042-B841-4AC5-A695-473ADAD602B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CCB0DC4-B83C-4D93-AADD-24600CF5A5C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0F8635B-CF93-4018-A294-3D054D3AD00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16F12C2-CC77-4BCD-A144-BBEA73EE78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DAF9254-D1A7-49A7-AB23-28BEE69AB7B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95EADB0-B0A6-4D72-B8EA-7140BDCEE654}"/>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979DB1A-B3F4-45AC-951C-FE3E63630CCD}"/>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ADFA160-F7CD-4196-B7EE-90B9753D5335}"/>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B8EE3D1-4A46-4064-A434-722DB748B069}"/>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021E2DB-DA76-4477-8D99-450F01370111}"/>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82D6090A-936B-48F8-B943-74D8D6D33638}"/>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5A5E0EC-A7C8-476B-84DE-5FF98161F1F7}"/>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582BC90-C432-4824-9B80-BFD2497192BB}"/>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41B94660-92AA-40D8-917D-81AD41E84BA2}"/>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D970FAB0-6B08-47E9-89B4-96C2257CF89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988F6CA-4305-48BE-A662-9204BE71FA99}"/>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8102701-A500-4A25-B2FA-72CBB85E6DF8}"/>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ABF5F5F-9A6C-4CCF-B4BF-16B5DA9302B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D50F2612-F14F-4731-86D4-7B2D16BC3A45}"/>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BD4EAD2D-6D6A-46EC-8D48-0AF7ADBBB68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84C6FD7-C69C-43D7-92A6-9F30AB9114F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B975F79-6448-4520-A96E-124A0D81702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138249</xdr:rowOff>
    </xdr:from>
    <xdr:to>
      <xdr:col>24</xdr:col>
      <xdr:colOff>62865</xdr:colOff>
      <xdr:row>42</xdr:row>
      <xdr:rowOff>71301</xdr:rowOff>
    </xdr:to>
    <xdr:cxnSp macro="">
      <xdr:nvCxnSpPr>
        <xdr:cNvPr id="58" name="直線コネクタ 57">
          <a:extLst>
            <a:ext uri="{FF2B5EF4-FFF2-40B4-BE49-F238E27FC236}">
              <a16:creationId xmlns:a16="http://schemas.microsoft.com/office/drawing/2014/main" id="{5A39F582-DFA6-4019-8EFD-BA9FD1ED137B}"/>
            </a:ext>
          </a:extLst>
        </xdr:cNvPr>
        <xdr:cNvCxnSpPr/>
      </xdr:nvCxnSpPr>
      <xdr:spPr>
        <a:xfrm flipV="1">
          <a:off x="4634865" y="5796099"/>
          <a:ext cx="0" cy="14761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75128</xdr:rowOff>
    </xdr:from>
    <xdr:ext cx="405111" cy="259045"/>
    <xdr:sp macro="" textlink="">
      <xdr:nvSpPr>
        <xdr:cNvPr id="59" name="【図書館】&#10;有形固定資産減価償却率最小値テキスト">
          <a:extLst>
            <a:ext uri="{FF2B5EF4-FFF2-40B4-BE49-F238E27FC236}">
              <a16:creationId xmlns:a16="http://schemas.microsoft.com/office/drawing/2014/main" id="{45E8E053-FCD2-4F3D-B35E-7EDCAE73C932}"/>
            </a:ext>
          </a:extLst>
        </xdr:cNvPr>
        <xdr:cNvSpPr txBox="1"/>
      </xdr:nvSpPr>
      <xdr:spPr>
        <a:xfrm>
          <a:off x="4673600" y="7276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71301</xdr:rowOff>
    </xdr:from>
    <xdr:to>
      <xdr:col>24</xdr:col>
      <xdr:colOff>152400</xdr:colOff>
      <xdr:row>42</xdr:row>
      <xdr:rowOff>71301</xdr:rowOff>
    </xdr:to>
    <xdr:cxnSp macro="">
      <xdr:nvCxnSpPr>
        <xdr:cNvPr id="60" name="直線コネクタ 59">
          <a:extLst>
            <a:ext uri="{FF2B5EF4-FFF2-40B4-BE49-F238E27FC236}">
              <a16:creationId xmlns:a16="http://schemas.microsoft.com/office/drawing/2014/main" id="{08F5D581-BD4A-4C0F-BC06-24F4E4B717BC}"/>
            </a:ext>
          </a:extLst>
        </xdr:cNvPr>
        <xdr:cNvCxnSpPr/>
      </xdr:nvCxnSpPr>
      <xdr:spPr>
        <a:xfrm>
          <a:off x="4546600" y="72722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84926</xdr:rowOff>
    </xdr:from>
    <xdr:ext cx="340478" cy="259045"/>
    <xdr:sp macro="" textlink="">
      <xdr:nvSpPr>
        <xdr:cNvPr id="61" name="【図書館】&#10;有形固定資産減価償却率最大値テキスト">
          <a:extLst>
            <a:ext uri="{FF2B5EF4-FFF2-40B4-BE49-F238E27FC236}">
              <a16:creationId xmlns:a16="http://schemas.microsoft.com/office/drawing/2014/main" id="{8BA46404-DC9B-445B-8DD5-CD0A21FAD888}"/>
            </a:ext>
          </a:extLst>
        </xdr:cNvPr>
        <xdr:cNvSpPr txBox="1"/>
      </xdr:nvSpPr>
      <xdr:spPr>
        <a:xfrm>
          <a:off x="4673600" y="55713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138249</xdr:rowOff>
    </xdr:from>
    <xdr:to>
      <xdr:col>24</xdr:col>
      <xdr:colOff>152400</xdr:colOff>
      <xdr:row>33</xdr:row>
      <xdr:rowOff>138249</xdr:rowOff>
    </xdr:to>
    <xdr:cxnSp macro="">
      <xdr:nvCxnSpPr>
        <xdr:cNvPr id="62" name="直線コネクタ 61">
          <a:extLst>
            <a:ext uri="{FF2B5EF4-FFF2-40B4-BE49-F238E27FC236}">
              <a16:creationId xmlns:a16="http://schemas.microsoft.com/office/drawing/2014/main" id="{224EF3E0-8D9E-4849-A5FA-0C3DDC3733B7}"/>
            </a:ext>
          </a:extLst>
        </xdr:cNvPr>
        <xdr:cNvCxnSpPr/>
      </xdr:nvCxnSpPr>
      <xdr:spPr>
        <a:xfrm>
          <a:off x="4546600" y="5796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92001</xdr:rowOff>
    </xdr:from>
    <xdr:ext cx="405111" cy="259045"/>
    <xdr:sp macro="" textlink="">
      <xdr:nvSpPr>
        <xdr:cNvPr id="63" name="【図書館】&#10;有形固定資産減価償却率平均値テキスト">
          <a:extLst>
            <a:ext uri="{FF2B5EF4-FFF2-40B4-BE49-F238E27FC236}">
              <a16:creationId xmlns:a16="http://schemas.microsoft.com/office/drawing/2014/main" id="{7FB50E00-7099-4512-8C6A-C3BAFC26DCF4}"/>
            </a:ext>
          </a:extLst>
        </xdr:cNvPr>
        <xdr:cNvSpPr txBox="1"/>
      </xdr:nvSpPr>
      <xdr:spPr>
        <a:xfrm>
          <a:off x="4673600" y="64356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113574</xdr:rowOff>
    </xdr:from>
    <xdr:to>
      <xdr:col>24</xdr:col>
      <xdr:colOff>114300</xdr:colOff>
      <xdr:row>38</xdr:row>
      <xdr:rowOff>43724</xdr:rowOff>
    </xdr:to>
    <xdr:sp macro="" textlink="">
      <xdr:nvSpPr>
        <xdr:cNvPr id="64" name="フローチャート: 判断 63">
          <a:extLst>
            <a:ext uri="{FF2B5EF4-FFF2-40B4-BE49-F238E27FC236}">
              <a16:creationId xmlns:a16="http://schemas.microsoft.com/office/drawing/2014/main" id="{DBCF22BF-789A-447D-963B-8A377034FF07}"/>
            </a:ext>
          </a:extLst>
        </xdr:cNvPr>
        <xdr:cNvSpPr/>
      </xdr:nvSpPr>
      <xdr:spPr>
        <a:xfrm>
          <a:off x="4584700" y="6457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4F10DDC7-BA4D-4155-8EED-D47D843CE7F2}"/>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164193</xdr:rowOff>
    </xdr:from>
    <xdr:to>
      <xdr:col>15</xdr:col>
      <xdr:colOff>101600</xdr:colOff>
      <xdr:row>37</xdr:row>
      <xdr:rowOff>94343</xdr:rowOff>
    </xdr:to>
    <xdr:sp macro="" textlink="">
      <xdr:nvSpPr>
        <xdr:cNvPr id="66" name="フローチャート: 判断 65">
          <a:extLst>
            <a:ext uri="{FF2B5EF4-FFF2-40B4-BE49-F238E27FC236}">
              <a16:creationId xmlns:a16="http://schemas.microsoft.com/office/drawing/2014/main" id="{17778702-110C-4059-A76D-8E2CAA8442CC}"/>
            </a:ext>
          </a:extLst>
        </xdr:cNvPr>
        <xdr:cNvSpPr/>
      </xdr:nvSpPr>
      <xdr:spPr>
        <a:xfrm>
          <a:off x="2857500" y="6336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110308</xdr:rowOff>
    </xdr:from>
    <xdr:to>
      <xdr:col>10</xdr:col>
      <xdr:colOff>165100</xdr:colOff>
      <xdr:row>37</xdr:row>
      <xdr:rowOff>40458</xdr:rowOff>
    </xdr:to>
    <xdr:sp macro="" textlink="">
      <xdr:nvSpPr>
        <xdr:cNvPr id="67" name="フローチャート: 判断 66">
          <a:extLst>
            <a:ext uri="{FF2B5EF4-FFF2-40B4-BE49-F238E27FC236}">
              <a16:creationId xmlns:a16="http://schemas.microsoft.com/office/drawing/2014/main" id="{114A8D76-0B1F-4263-9617-F2EBB86E1ADD}"/>
            </a:ext>
          </a:extLst>
        </xdr:cNvPr>
        <xdr:cNvSpPr/>
      </xdr:nvSpPr>
      <xdr:spPr>
        <a:xfrm>
          <a:off x="1968500" y="628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79284</xdr:rowOff>
    </xdr:from>
    <xdr:to>
      <xdr:col>6</xdr:col>
      <xdr:colOff>38100</xdr:colOff>
      <xdr:row>37</xdr:row>
      <xdr:rowOff>9434</xdr:rowOff>
    </xdr:to>
    <xdr:sp macro="" textlink="">
      <xdr:nvSpPr>
        <xdr:cNvPr id="68" name="フローチャート: 判断 67">
          <a:extLst>
            <a:ext uri="{FF2B5EF4-FFF2-40B4-BE49-F238E27FC236}">
              <a16:creationId xmlns:a16="http://schemas.microsoft.com/office/drawing/2014/main" id="{FE6757D7-407D-41D1-A055-619BAA7137A1}"/>
            </a:ext>
          </a:extLst>
        </xdr:cNvPr>
        <xdr:cNvSpPr/>
      </xdr:nvSpPr>
      <xdr:spPr>
        <a:xfrm>
          <a:off x="1079500" y="6251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EF82AA22-341E-495F-8E65-90DB73535B2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83707F3-093D-42D1-85BE-087616B627EB}"/>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61520EA-B49C-424B-8F16-4CB294B0A43B}"/>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352439BD-842E-4C1C-8023-38C45B5CC0D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E6BA6E-2DA8-403A-9B5B-1CC321FB725D}"/>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107043</xdr:rowOff>
    </xdr:from>
    <xdr:to>
      <xdr:col>24</xdr:col>
      <xdr:colOff>114300</xdr:colOff>
      <xdr:row>38</xdr:row>
      <xdr:rowOff>37193</xdr:rowOff>
    </xdr:to>
    <xdr:sp macro="" textlink="">
      <xdr:nvSpPr>
        <xdr:cNvPr id="74" name="楕円 73">
          <a:extLst>
            <a:ext uri="{FF2B5EF4-FFF2-40B4-BE49-F238E27FC236}">
              <a16:creationId xmlns:a16="http://schemas.microsoft.com/office/drawing/2014/main" id="{B115BA04-41B4-46A1-AA84-B07424D5A46D}"/>
            </a:ext>
          </a:extLst>
        </xdr:cNvPr>
        <xdr:cNvSpPr/>
      </xdr:nvSpPr>
      <xdr:spPr>
        <a:xfrm>
          <a:off x="4584700" y="645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129920</xdr:rowOff>
    </xdr:from>
    <xdr:ext cx="405111" cy="259045"/>
    <xdr:sp macro="" textlink="">
      <xdr:nvSpPr>
        <xdr:cNvPr id="75" name="【図書館】&#10;有形固定資産減価償却率該当値テキスト">
          <a:extLst>
            <a:ext uri="{FF2B5EF4-FFF2-40B4-BE49-F238E27FC236}">
              <a16:creationId xmlns:a16="http://schemas.microsoft.com/office/drawing/2014/main" id="{0BFF7D95-0D1A-4024-874C-90939987B727}"/>
            </a:ext>
          </a:extLst>
        </xdr:cNvPr>
        <xdr:cNvSpPr txBox="1"/>
      </xdr:nvSpPr>
      <xdr:spPr>
        <a:xfrm>
          <a:off x="4673600" y="63021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82550</xdr:rowOff>
    </xdr:from>
    <xdr:to>
      <xdr:col>20</xdr:col>
      <xdr:colOff>38100</xdr:colOff>
      <xdr:row>38</xdr:row>
      <xdr:rowOff>12700</xdr:rowOff>
    </xdr:to>
    <xdr:sp macro="" textlink="">
      <xdr:nvSpPr>
        <xdr:cNvPr id="76" name="楕円 75">
          <a:extLst>
            <a:ext uri="{FF2B5EF4-FFF2-40B4-BE49-F238E27FC236}">
              <a16:creationId xmlns:a16="http://schemas.microsoft.com/office/drawing/2014/main" id="{3CCDB4D8-DAC9-43AE-9507-25E8BA55A267}"/>
            </a:ext>
          </a:extLst>
        </xdr:cNvPr>
        <xdr:cNvSpPr/>
      </xdr:nvSpPr>
      <xdr:spPr>
        <a:xfrm>
          <a:off x="3746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133350</xdr:rowOff>
    </xdr:from>
    <xdr:to>
      <xdr:col>24</xdr:col>
      <xdr:colOff>63500</xdr:colOff>
      <xdr:row>37</xdr:row>
      <xdr:rowOff>157843</xdr:rowOff>
    </xdr:to>
    <xdr:cxnSp macro="">
      <xdr:nvCxnSpPr>
        <xdr:cNvPr id="77" name="直線コネクタ 76">
          <a:extLst>
            <a:ext uri="{FF2B5EF4-FFF2-40B4-BE49-F238E27FC236}">
              <a16:creationId xmlns:a16="http://schemas.microsoft.com/office/drawing/2014/main" id="{9D82947A-DB0C-4617-828A-5C1D4599B495}"/>
            </a:ext>
          </a:extLst>
        </xdr:cNvPr>
        <xdr:cNvCxnSpPr/>
      </xdr:nvCxnSpPr>
      <xdr:spPr>
        <a:xfrm>
          <a:off x="3797300" y="647700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49893</xdr:rowOff>
    </xdr:from>
    <xdr:to>
      <xdr:col>15</xdr:col>
      <xdr:colOff>101600</xdr:colOff>
      <xdr:row>37</xdr:row>
      <xdr:rowOff>151493</xdr:rowOff>
    </xdr:to>
    <xdr:sp macro="" textlink="">
      <xdr:nvSpPr>
        <xdr:cNvPr id="78" name="楕円 77">
          <a:extLst>
            <a:ext uri="{FF2B5EF4-FFF2-40B4-BE49-F238E27FC236}">
              <a16:creationId xmlns:a16="http://schemas.microsoft.com/office/drawing/2014/main" id="{0037AF88-A7F9-4F3A-8AED-0FC5F90D4C27}"/>
            </a:ext>
          </a:extLst>
        </xdr:cNvPr>
        <xdr:cNvSpPr/>
      </xdr:nvSpPr>
      <xdr:spPr>
        <a:xfrm>
          <a:off x="2857500" y="6393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100693</xdr:rowOff>
    </xdr:from>
    <xdr:to>
      <xdr:col>19</xdr:col>
      <xdr:colOff>177800</xdr:colOff>
      <xdr:row>37</xdr:row>
      <xdr:rowOff>133350</xdr:rowOff>
    </xdr:to>
    <xdr:cxnSp macro="">
      <xdr:nvCxnSpPr>
        <xdr:cNvPr id="79" name="直線コネクタ 78">
          <a:extLst>
            <a:ext uri="{FF2B5EF4-FFF2-40B4-BE49-F238E27FC236}">
              <a16:creationId xmlns:a16="http://schemas.microsoft.com/office/drawing/2014/main" id="{3432DDF8-2A7A-4EFB-95A6-0D45D123AD24}"/>
            </a:ext>
          </a:extLst>
        </xdr:cNvPr>
        <xdr:cNvCxnSpPr/>
      </xdr:nvCxnSpPr>
      <xdr:spPr>
        <a:xfrm>
          <a:off x="2908300" y="64443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17236</xdr:rowOff>
    </xdr:from>
    <xdr:to>
      <xdr:col>10</xdr:col>
      <xdr:colOff>165100</xdr:colOff>
      <xdr:row>37</xdr:row>
      <xdr:rowOff>118836</xdr:rowOff>
    </xdr:to>
    <xdr:sp macro="" textlink="">
      <xdr:nvSpPr>
        <xdr:cNvPr id="80" name="楕円 79">
          <a:extLst>
            <a:ext uri="{FF2B5EF4-FFF2-40B4-BE49-F238E27FC236}">
              <a16:creationId xmlns:a16="http://schemas.microsoft.com/office/drawing/2014/main" id="{A1CEDF52-AE07-401E-9074-4292E823C3EA}"/>
            </a:ext>
          </a:extLst>
        </xdr:cNvPr>
        <xdr:cNvSpPr/>
      </xdr:nvSpPr>
      <xdr:spPr>
        <a:xfrm>
          <a:off x="1968500" y="636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68036</xdr:rowOff>
    </xdr:from>
    <xdr:to>
      <xdr:col>15</xdr:col>
      <xdr:colOff>50800</xdr:colOff>
      <xdr:row>37</xdr:row>
      <xdr:rowOff>100693</xdr:rowOff>
    </xdr:to>
    <xdr:cxnSp macro="">
      <xdr:nvCxnSpPr>
        <xdr:cNvPr id="81" name="直線コネクタ 80">
          <a:extLst>
            <a:ext uri="{FF2B5EF4-FFF2-40B4-BE49-F238E27FC236}">
              <a16:creationId xmlns:a16="http://schemas.microsoft.com/office/drawing/2014/main" id="{BCE12677-1C9E-436F-A85F-BC24ACD08F58}"/>
            </a:ext>
          </a:extLst>
        </xdr:cNvPr>
        <xdr:cNvCxnSpPr/>
      </xdr:nvCxnSpPr>
      <xdr:spPr>
        <a:xfrm>
          <a:off x="2019300" y="641168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907</xdr:rowOff>
    </xdr:from>
    <xdr:to>
      <xdr:col>6</xdr:col>
      <xdr:colOff>38100</xdr:colOff>
      <xdr:row>37</xdr:row>
      <xdr:rowOff>102507</xdr:rowOff>
    </xdr:to>
    <xdr:sp macro="" textlink="">
      <xdr:nvSpPr>
        <xdr:cNvPr id="82" name="楕円 81">
          <a:extLst>
            <a:ext uri="{FF2B5EF4-FFF2-40B4-BE49-F238E27FC236}">
              <a16:creationId xmlns:a16="http://schemas.microsoft.com/office/drawing/2014/main" id="{4E9C819C-C07E-4920-BA97-8D597C305DDD}"/>
            </a:ext>
          </a:extLst>
        </xdr:cNvPr>
        <xdr:cNvSpPr/>
      </xdr:nvSpPr>
      <xdr:spPr>
        <a:xfrm>
          <a:off x="1079500" y="6344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51707</xdr:rowOff>
    </xdr:from>
    <xdr:to>
      <xdr:col>10</xdr:col>
      <xdr:colOff>114300</xdr:colOff>
      <xdr:row>37</xdr:row>
      <xdr:rowOff>68036</xdr:rowOff>
    </xdr:to>
    <xdr:cxnSp macro="">
      <xdr:nvCxnSpPr>
        <xdr:cNvPr id="83" name="直線コネクタ 82">
          <a:extLst>
            <a:ext uri="{FF2B5EF4-FFF2-40B4-BE49-F238E27FC236}">
              <a16:creationId xmlns:a16="http://schemas.microsoft.com/office/drawing/2014/main" id="{330D9C24-B1EC-469C-A2DE-A276F572182A}"/>
            </a:ext>
          </a:extLst>
        </xdr:cNvPr>
        <xdr:cNvCxnSpPr/>
      </xdr:nvCxnSpPr>
      <xdr:spPr>
        <a:xfrm>
          <a:off x="1130300" y="639535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680D706B-4A6A-45C8-B46A-D994D06402D7}"/>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110870</xdr:rowOff>
    </xdr:from>
    <xdr:ext cx="405111" cy="259045"/>
    <xdr:sp macro="" textlink="">
      <xdr:nvSpPr>
        <xdr:cNvPr id="85" name="n_2aveValue【図書館】&#10;有形固定資産減価償却率">
          <a:extLst>
            <a:ext uri="{FF2B5EF4-FFF2-40B4-BE49-F238E27FC236}">
              <a16:creationId xmlns:a16="http://schemas.microsoft.com/office/drawing/2014/main" id="{AF75F1DD-3B99-4380-A2EE-FCA7B609BED0}"/>
            </a:ext>
          </a:extLst>
        </xdr:cNvPr>
        <xdr:cNvSpPr txBox="1"/>
      </xdr:nvSpPr>
      <xdr:spPr>
        <a:xfrm>
          <a:off x="27057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56985</xdr:rowOff>
    </xdr:from>
    <xdr:ext cx="405111" cy="259045"/>
    <xdr:sp macro="" textlink="">
      <xdr:nvSpPr>
        <xdr:cNvPr id="86" name="n_3aveValue【図書館】&#10;有形固定資産減価償却率">
          <a:extLst>
            <a:ext uri="{FF2B5EF4-FFF2-40B4-BE49-F238E27FC236}">
              <a16:creationId xmlns:a16="http://schemas.microsoft.com/office/drawing/2014/main" id="{452F2DC3-0A5A-4C0E-B954-8D16307B1051}"/>
            </a:ext>
          </a:extLst>
        </xdr:cNvPr>
        <xdr:cNvSpPr txBox="1"/>
      </xdr:nvSpPr>
      <xdr:spPr>
        <a:xfrm>
          <a:off x="1816744" y="6057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25961</xdr:rowOff>
    </xdr:from>
    <xdr:ext cx="405111" cy="259045"/>
    <xdr:sp macro="" textlink="">
      <xdr:nvSpPr>
        <xdr:cNvPr id="87" name="n_4aveValue【図書館】&#10;有形固定資産減価償却率">
          <a:extLst>
            <a:ext uri="{FF2B5EF4-FFF2-40B4-BE49-F238E27FC236}">
              <a16:creationId xmlns:a16="http://schemas.microsoft.com/office/drawing/2014/main" id="{B601E3F1-8123-4E03-975F-793BE6D4258C}"/>
            </a:ext>
          </a:extLst>
        </xdr:cNvPr>
        <xdr:cNvSpPr txBox="1"/>
      </xdr:nvSpPr>
      <xdr:spPr>
        <a:xfrm>
          <a:off x="9277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3827</xdr:rowOff>
    </xdr:from>
    <xdr:ext cx="405111" cy="259045"/>
    <xdr:sp macro="" textlink="">
      <xdr:nvSpPr>
        <xdr:cNvPr id="88" name="n_1mainValue【図書館】&#10;有形固定資産減価償却率">
          <a:extLst>
            <a:ext uri="{FF2B5EF4-FFF2-40B4-BE49-F238E27FC236}">
              <a16:creationId xmlns:a16="http://schemas.microsoft.com/office/drawing/2014/main" id="{101CDD73-85B5-4EE0-A9AC-50AABFF3746A}"/>
            </a:ext>
          </a:extLst>
        </xdr:cNvPr>
        <xdr:cNvSpPr txBox="1"/>
      </xdr:nvSpPr>
      <xdr:spPr>
        <a:xfrm>
          <a:off x="3582044"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142620</xdr:rowOff>
    </xdr:from>
    <xdr:ext cx="405111" cy="259045"/>
    <xdr:sp macro="" textlink="">
      <xdr:nvSpPr>
        <xdr:cNvPr id="89" name="n_2mainValue【図書館】&#10;有形固定資産減価償却率">
          <a:extLst>
            <a:ext uri="{FF2B5EF4-FFF2-40B4-BE49-F238E27FC236}">
              <a16:creationId xmlns:a16="http://schemas.microsoft.com/office/drawing/2014/main" id="{4182980F-96A1-4429-876F-E252A5DFC975}"/>
            </a:ext>
          </a:extLst>
        </xdr:cNvPr>
        <xdr:cNvSpPr txBox="1"/>
      </xdr:nvSpPr>
      <xdr:spPr>
        <a:xfrm>
          <a:off x="2705744" y="6486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109963</xdr:rowOff>
    </xdr:from>
    <xdr:ext cx="405111" cy="259045"/>
    <xdr:sp macro="" textlink="">
      <xdr:nvSpPr>
        <xdr:cNvPr id="90" name="n_3mainValue【図書館】&#10;有形固定資産減価償却率">
          <a:extLst>
            <a:ext uri="{FF2B5EF4-FFF2-40B4-BE49-F238E27FC236}">
              <a16:creationId xmlns:a16="http://schemas.microsoft.com/office/drawing/2014/main" id="{07993557-578E-4557-9397-D1485F9410E6}"/>
            </a:ext>
          </a:extLst>
        </xdr:cNvPr>
        <xdr:cNvSpPr txBox="1"/>
      </xdr:nvSpPr>
      <xdr:spPr>
        <a:xfrm>
          <a:off x="1816744" y="6453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93634</xdr:rowOff>
    </xdr:from>
    <xdr:ext cx="405111" cy="259045"/>
    <xdr:sp macro="" textlink="">
      <xdr:nvSpPr>
        <xdr:cNvPr id="91" name="n_4mainValue【図書館】&#10;有形固定資産減価償却率">
          <a:extLst>
            <a:ext uri="{FF2B5EF4-FFF2-40B4-BE49-F238E27FC236}">
              <a16:creationId xmlns:a16="http://schemas.microsoft.com/office/drawing/2014/main" id="{FBA31A21-3CED-462B-9833-7B79B194D356}"/>
            </a:ext>
          </a:extLst>
        </xdr:cNvPr>
        <xdr:cNvSpPr txBox="1"/>
      </xdr:nvSpPr>
      <xdr:spPr>
        <a:xfrm>
          <a:off x="927744" y="6437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4047A725-6284-4CAF-8A70-FD8E0F47DA4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32FC7E0E-450A-4205-A8D0-CF921C5879B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2594F04F-27D8-437F-AAC7-7F7FD3759CA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4C08ED8-84A6-4367-A10F-6A43879593A5}"/>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00A41EA-64E8-489B-B118-A6D779E366F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7396B649-0522-42FA-8D4E-7288A082B21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C87ACA5E-B8BE-43F4-85F6-164C5F3F5BD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A6A7697-A961-46D5-AECE-91E49F502945}"/>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23AEB823-5304-4F90-A9D0-2BCD6CB7E161}"/>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9609E40-0A02-475D-A915-FB300ABA5263}"/>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9A930936-B7E0-4D2E-9F2D-8034DE3D8EAB}"/>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F1157E01-ABFD-4E3D-8676-864F176D46BD}"/>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BB64971E-A610-4C3B-8C46-98798EA5DD2C}"/>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11E4F8E2-14AE-4443-9F69-7C557005036A}"/>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63717E2E-C3D5-4CD0-880E-47DC4BE4E4A2}"/>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F3350031-D531-4894-86E8-D504F8B858F4}"/>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C058B85B-2F40-4FF2-A484-9C2CA92F2144}"/>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C4BD801C-D643-41B0-9CD5-CEE29B49E94F}"/>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397A55D2-1490-4B0C-B683-64676898248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98F07DD4-0724-40B8-BD36-5E32A5DA4BF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D6BBB376-C7CB-4381-8D56-6D12E1274375}"/>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30480</xdr:rowOff>
    </xdr:from>
    <xdr:to>
      <xdr:col>54</xdr:col>
      <xdr:colOff>189865</xdr:colOff>
      <xdr:row>41</xdr:row>
      <xdr:rowOff>87630</xdr:rowOff>
    </xdr:to>
    <xdr:cxnSp macro="">
      <xdr:nvCxnSpPr>
        <xdr:cNvPr id="113" name="直線コネクタ 112">
          <a:extLst>
            <a:ext uri="{FF2B5EF4-FFF2-40B4-BE49-F238E27FC236}">
              <a16:creationId xmlns:a16="http://schemas.microsoft.com/office/drawing/2014/main" id="{EBFE740D-6D32-4A4B-968D-DCDD1401FAB4}"/>
            </a:ext>
          </a:extLst>
        </xdr:cNvPr>
        <xdr:cNvCxnSpPr/>
      </xdr:nvCxnSpPr>
      <xdr:spPr>
        <a:xfrm flipV="1">
          <a:off x="10476865" y="585978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91457</xdr:rowOff>
    </xdr:from>
    <xdr:ext cx="469744" cy="259045"/>
    <xdr:sp macro="" textlink="">
      <xdr:nvSpPr>
        <xdr:cNvPr id="114" name="【図書館】&#10;一人当たり面積最小値テキスト">
          <a:extLst>
            <a:ext uri="{FF2B5EF4-FFF2-40B4-BE49-F238E27FC236}">
              <a16:creationId xmlns:a16="http://schemas.microsoft.com/office/drawing/2014/main" id="{6D8F307C-D7AF-4B27-8714-68986AD8EEF3}"/>
            </a:ext>
          </a:extLst>
        </xdr:cNvPr>
        <xdr:cNvSpPr txBox="1"/>
      </xdr:nvSpPr>
      <xdr:spPr>
        <a:xfrm>
          <a:off x="10515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87630</xdr:rowOff>
    </xdr:from>
    <xdr:to>
      <xdr:col>55</xdr:col>
      <xdr:colOff>88900</xdr:colOff>
      <xdr:row>41</xdr:row>
      <xdr:rowOff>87630</xdr:rowOff>
    </xdr:to>
    <xdr:cxnSp macro="">
      <xdr:nvCxnSpPr>
        <xdr:cNvPr id="115" name="直線コネクタ 114">
          <a:extLst>
            <a:ext uri="{FF2B5EF4-FFF2-40B4-BE49-F238E27FC236}">
              <a16:creationId xmlns:a16="http://schemas.microsoft.com/office/drawing/2014/main" id="{FD590411-EAAC-4A91-A064-4266AA0430D5}"/>
            </a:ext>
          </a:extLst>
        </xdr:cNvPr>
        <xdr:cNvCxnSpPr/>
      </xdr:nvCxnSpPr>
      <xdr:spPr>
        <a:xfrm>
          <a:off x="10388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148607</xdr:rowOff>
    </xdr:from>
    <xdr:ext cx="469744" cy="259045"/>
    <xdr:sp macro="" textlink="">
      <xdr:nvSpPr>
        <xdr:cNvPr id="116" name="【図書館】&#10;一人当たり面積最大値テキスト">
          <a:extLst>
            <a:ext uri="{FF2B5EF4-FFF2-40B4-BE49-F238E27FC236}">
              <a16:creationId xmlns:a16="http://schemas.microsoft.com/office/drawing/2014/main" id="{281F1F5D-B9C3-437D-A01F-6D2C557351E1}"/>
            </a:ext>
          </a:extLst>
        </xdr:cNvPr>
        <xdr:cNvSpPr txBox="1"/>
      </xdr:nvSpPr>
      <xdr:spPr>
        <a:xfrm>
          <a:off x="10515600" y="5635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30480</xdr:rowOff>
    </xdr:from>
    <xdr:to>
      <xdr:col>55</xdr:col>
      <xdr:colOff>88900</xdr:colOff>
      <xdr:row>34</xdr:row>
      <xdr:rowOff>30480</xdr:rowOff>
    </xdr:to>
    <xdr:cxnSp macro="">
      <xdr:nvCxnSpPr>
        <xdr:cNvPr id="117" name="直線コネクタ 116">
          <a:extLst>
            <a:ext uri="{FF2B5EF4-FFF2-40B4-BE49-F238E27FC236}">
              <a16:creationId xmlns:a16="http://schemas.microsoft.com/office/drawing/2014/main" id="{40B28298-7E1B-4208-94EE-481E5554CAC0}"/>
            </a:ext>
          </a:extLst>
        </xdr:cNvPr>
        <xdr:cNvCxnSpPr/>
      </xdr:nvCxnSpPr>
      <xdr:spPr>
        <a:xfrm>
          <a:off x="10388600" y="585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58691</xdr:rowOff>
    </xdr:from>
    <xdr:ext cx="469744" cy="259045"/>
    <xdr:sp macro="" textlink="">
      <xdr:nvSpPr>
        <xdr:cNvPr id="118" name="【図書館】&#10;一人当たり面積平均値テキスト">
          <a:extLst>
            <a:ext uri="{FF2B5EF4-FFF2-40B4-BE49-F238E27FC236}">
              <a16:creationId xmlns:a16="http://schemas.microsoft.com/office/drawing/2014/main" id="{CCB3DE4D-EAED-4F3F-8A93-F9569A7E67CC}"/>
            </a:ext>
          </a:extLst>
        </xdr:cNvPr>
        <xdr:cNvSpPr txBox="1"/>
      </xdr:nvSpPr>
      <xdr:spPr>
        <a:xfrm>
          <a:off x="10515600" y="6573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80264</xdr:rowOff>
    </xdr:from>
    <xdr:to>
      <xdr:col>55</xdr:col>
      <xdr:colOff>50800</xdr:colOff>
      <xdr:row>39</xdr:row>
      <xdr:rowOff>10414</xdr:rowOff>
    </xdr:to>
    <xdr:sp macro="" textlink="">
      <xdr:nvSpPr>
        <xdr:cNvPr id="119" name="フローチャート: 判断 118">
          <a:extLst>
            <a:ext uri="{FF2B5EF4-FFF2-40B4-BE49-F238E27FC236}">
              <a16:creationId xmlns:a16="http://schemas.microsoft.com/office/drawing/2014/main" id="{FA51F907-A4D9-4FD4-BDE1-35E6CF9C8F90}"/>
            </a:ext>
          </a:extLst>
        </xdr:cNvPr>
        <xdr:cNvSpPr/>
      </xdr:nvSpPr>
      <xdr:spPr>
        <a:xfrm>
          <a:off x="104267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116840</xdr:rowOff>
    </xdr:from>
    <xdr:to>
      <xdr:col>50</xdr:col>
      <xdr:colOff>165100</xdr:colOff>
      <xdr:row>39</xdr:row>
      <xdr:rowOff>46990</xdr:rowOff>
    </xdr:to>
    <xdr:sp macro="" textlink="">
      <xdr:nvSpPr>
        <xdr:cNvPr id="120" name="フローチャート: 判断 119">
          <a:extLst>
            <a:ext uri="{FF2B5EF4-FFF2-40B4-BE49-F238E27FC236}">
              <a16:creationId xmlns:a16="http://schemas.microsoft.com/office/drawing/2014/main" id="{B3798013-F76A-4892-B8FF-25DFB33F809B}"/>
            </a:ext>
          </a:extLst>
        </xdr:cNvPr>
        <xdr:cNvSpPr/>
      </xdr:nvSpPr>
      <xdr:spPr>
        <a:xfrm>
          <a:off x="9588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103124</xdr:rowOff>
    </xdr:from>
    <xdr:to>
      <xdr:col>46</xdr:col>
      <xdr:colOff>38100</xdr:colOff>
      <xdr:row>39</xdr:row>
      <xdr:rowOff>33274</xdr:rowOff>
    </xdr:to>
    <xdr:sp macro="" textlink="">
      <xdr:nvSpPr>
        <xdr:cNvPr id="121" name="フローチャート: 判断 120">
          <a:extLst>
            <a:ext uri="{FF2B5EF4-FFF2-40B4-BE49-F238E27FC236}">
              <a16:creationId xmlns:a16="http://schemas.microsoft.com/office/drawing/2014/main" id="{4966EE79-407F-442A-8CC6-3E1BAAB3606C}"/>
            </a:ext>
          </a:extLst>
        </xdr:cNvPr>
        <xdr:cNvSpPr/>
      </xdr:nvSpPr>
      <xdr:spPr>
        <a:xfrm>
          <a:off x="8699500" y="661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121412</xdr:rowOff>
    </xdr:from>
    <xdr:to>
      <xdr:col>41</xdr:col>
      <xdr:colOff>101600</xdr:colOff>
      <xdr:row>39</xdr:row>
      <xdr:rowOff>51562</xdr:rowOff>
    </xdr:to>
    <xdr:sp macro="" textlink="">
      <xdr:nvSpPr>
        <xdr:cNvPr id="122" name="フローチャート: 判断 121">
          <a:extLst>
            <a:ext uri="{FF2B5EF4-FFF2-40B4-BE49-F238E27FC236}">
              <a16:creationId xmlns:a16="http://schemas.microsoft.com/office/drawing/2014/main" id="{DA839ACD-3614-4F6C-9855-CE8165CFA668}"/>
            </a:ext>
          </a:extLst>
        </xdr:cNvPr>
        <xdr:cNvSpPr/>
      </xdr:nvSpPr>
      <xdr:spPr>
        <a:xfrm>
          <a:off x="7810500" y="663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135128</xdr:rowOff>
    </xdr:from>
    <xdr:to>
      <xdr:col>36</xdr:col>
      <xdr:colOff>165100</xdr:colOff>
      <xdr:row>39</xdr:row>
      <xdr:rowOff>65278</xdr:rowOff>
    </xdr:to>
    <xdr:sp macro="" textlink="">
      <xdr:nvSpPr>
        <xdr:cNvPr id="123" name="フローチャート: 判断 122">
          <a:extLst>
            <a:ext uri="{FF2B5EF4-FFF2-40B4-BE49-F238E27FC236}">
              <a16:creationId xmlns:a16="http://schemas.microsoft.com/office/drawing/2014/main" id="{4B12CB8A-A227-4F6A-A3BA-183CF0BFE8D0}"/>
            </a:ext>
          </a:extLst>
        </xdr:cNvPr>
        <xdr:cNvSpPr/>
      </xdr:nvSpPr>
      <xdr:spPr>
        <a:xfrm>
          <a:off x="6921500" y="665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A04AA57-103E-4853-9B98-8D4F0A966A7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BE7B5ED-DFD7-43C3-8F91-5526CCAF4E56}"/>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C9D815E-DC03-45B4-846C-FFB61A8E900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66302F8-114E-4E04-985C-9710358EF86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58C7F18-6329-4B5A-89EB-A0862D7D18A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48260</xdr:rowOff>
    </xdr:from>
    <xdr:to>
      <xdr:col>55</xdr:col>
      <xdr:colOff>50800</xdr:colOff>
      <xdr:row>36</xdr:row>
      <xdr:rowOff>149860</xdr:rowOff>
    </xdr:to>
    <xdr:sp macro="" textlink="">
      <xdr:nvSpPr>
        <xdr:cNvPr id="129" name="楕円 128">
          <a:extLst>
            <a:ext uri="{FF2B5EF4-FFF2-40B4-BE49-F238E27FC236}">
              <a16:creationId xmlns:a16="http://schemas.microsoft.com/office/drawing/2014/main" id="{B9BEA1D4-0088-49CA-8768-26109FF63AAA}"/>
            </a:ext>
          </a:extLst>
        </xdr:cNvPr>
        <xdr:cNvSpPr/>
      </xdr:nvSpPr>
      <xdr:spPr>
        <a:xfrm>
          <a:off x="10426700" y="622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35</xdr:row>
      <xdr:rowOff>71137</xdr:rowOff>
    </xdr:from>
    <xdr:ext cx="469744" cy="259045"/>
    <xdr:sp macro="" textlink="">
      <xdr:nvSpPr>
        <xdr:cNvPr id="130" name="【図書館】&#10;一人当たり面積該当値テキスト">
          <a:extLst>
            <a:ext uri="{FF2B5EF4-FFF2-40B4-BE49-F238E27FC236}">
              <a16:creationId xmlns:a16="http://schemas.microsoft.com/office/drawing/2014/main" id="{A985304F-F5E7-4603-9DED-7689B540666B}"/>
            </a:ext>
          </a:extLst>
        </xdr:cNvPr>
        <xdr:cNvSpPr txBox="1"/>
      </xdr:nvSpPr>
      <xdr:spPr>
        <a:xfrm>
          <a:off x="10515600" y="607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61976</xdr:rowOff>
    </xdr:from>
    <xdr:to>
      <xdr:col>50</xdr:col>
      <xdr:colOff>165100</xdr:colOff>
      <xdr:row>36</xdr:row>
      <xdr:rowOff>163576</xdr:rowOff>
    </xdr:to>
    <xdr:sp macro="" textlink="">
      <xdr:nvSpPr>
        <xdr:cNvPr id="131" name="楕円 130">
          <a:extLst>
            <a:ext uri="{FF2B5EF4-FFF2-40B4-BE49-F238E27FC236}">
              <a16:creationId xmlns:a16="http://schemas.microsoft.com/office/drawing/2014/main" id="{A536B85B-8E16-46C5-81DA-8B92D8A7DB3E}"/>
            </a:ext>
          </a:extLst>
        </xdr:cNvPr>
        <xdr:cNvSpPr/>
      </xdr:nvSpPr>
      <xdr:spPr>
        <a:xfrm>
          <a:off x="9588500" y="6234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99060</xdr:rowOff>
    </xdr:from>
    <xdr:to>
      <xdr:col>55</xdr:col>
      <xdr:colOff>0</xdr:colOff>
      <xdr:row>36</xdr:row>
      <xdr:rowOff>112776</xdr:rowOff>
    </xdr:to>
    <xdr:cxnSp macro="">
      <xdr:nvCxnSpPr>
        <xdr:cNvPr id="132" name="直線コネクタ 131">
          <a:extLst>
            <a:ext uri="{FF2B5EF4-FFF2-40B4-BE49-F238E27FC236}">
              <a16:creationId xmlns:a16="http://schemas.microsoft.com/office/drawing/2014/main" id="{5C792195-6A91-4563-A3A4-083A557E3DAD}"/>
            </a:ext>
          </a:extLst>
        </xdr:cNvPr>
        <xdr:cNvCxnSpPr/>
      </xdr:nvCxnSpPr>
      <xdr:spPr>
        <a:xfrm flipV="1">
          <a:off x="9639300" y="6271260"/>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89408</xdr:rowOff>
    </xdr:from>
    <xdr:to>
      <xdr:col>46</xdr:col>
      <xdr:colOff>38100</xdr:colOff>
      <xdr:row>37</xdr:row>
      <xdr:rowOff>19558</xdr:rowOff>
    </xdr:to>
    <xdr:sp macro="" textlink="">
      <xdr:nvSpPr>
        <xdr:cNvPr id="133" name="楕円 132">
          <a:extLst>
            <a:ext uri="{FF2B5EF4-FFF2-40B4-BE49-F238E27FC236}">
              <a16:creationId xmlns:a16="http://schemas.microsoft.com/office/drawing/2014/main" id="{8BA2612A-4B0A-4A81-874F-CD2BAE453357}"/>
            </a:ext>
          </a:extLst>
        </xdr:cNvPr>
        <xdr:cNvSpPr/>
      </xdr:nvSpPr>
      <xdr:spPr>
        <a:xfrm>
          <a:off x="8699500" y="6261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112776</xdr:rowOff>
    </xdr:from>
    <xdr:to>
      <xdr:col>50</xdr:col>
      <xdr:colOff>114300</xdr:colOff>
      <xdr:row>36</xdr:row>
      <xdr:rowOff>140208</xdr:rowOff>
    </xdr:to>
    <xdr:cxnSp macro="">
      <xdr:nvCxnSpPr>
        <xdr:cNvPr id="134" name="直線コネクタ 133">
          <a:extLst>
            <a:ext uri="{FF2B5EF4-FFF2-40B4-BE49-F238E27FC236}">
              <a16:creationId xmlns:a16="http://schemas.microsoft.com/office/drawing/2014/main" id="{27232922-FECA-4AA5-BDA7-39C50D7A1BCF}"/>
            </a:ext>
          </a:extLst>
        </xdr:cNvPr>
        <xdr:cNvCxnSpPr/>
      </xdr:nvCxnSpPr>
      <xdr:spPr>
        <a:xfrm flipV="1">
          <a:off x="8750300" y="628497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107696</xdr:rowOff>
    </xdr:from>
    <xdr:to>
      <xdr:col>41</xdr:col>
      <xdr:colOff>101600</xdr:colOff>
      <xdr:row>37</xdr:row>
      <xdr:rowOff>37846</xdr:rowOff>
    </xdr:to>
    <xdr:sp macro="" textlink="">
      <xdr:nvSpPr>
        <xdr:cNvPr id="135" name="楕円 134">
          <a:extLst>
            <a:ext uri="{FF2B5EF4-FFF2-40B4-BE49-F238E27FC236}">
              <a16:creationId xmlns:a16="http://schemas.microsoft.com/office/drawing/2014/main" id="{1BB89E9F-AEC1-4C35-969F-C68F54230BAD}"/>
            </a:ext>
          </a:extLst>
        </xdr:cNvPr>
        <xdr:cNvSpPr/>
      </xdr:nvSpPr>
      <xdr:spPr>
        <a:xfrm>
          <a:off x="7810500" y="627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140208</xdr:rowOff>
    </xdr:from>
    <xdr:to>
      <xdr:col>45</xdr:col>
      <xdr:colOff>177800</xdr:colOff>
      <xdr:row>36</xdr:row>
      <xdr:rowOff>158496</xdr:rowOff>
    </xdr:to>
    <xdr:cxnSp macro="">
      <xdr:nvCxnSpPr>
        <xdr:cNvPr id="136" name="直線コネクタ 135">
          <a:extLst>
            <a:ext uri="{FF2B5EF4-FFF2-40B4-BE49-F238E27FC236}">
              <a16:creationId xmlns:a16="http://schemas.microsoft.com/office/drawing/2014/main" id="{EF7DC931-3699-468B-8031-73C2253A4065}"/>
            </a:ext>
          </a:extLst>
        </xdr:cNvPr>
        <xdr:cNvCxnSpPr/>
      </xdr:nvCxnSpPr>
      <xdr:spPr>
        <a:xfrm flipV="1">
          <a:off x="7861300" y="631240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121412</xdr:rowOff>
    </xdr:from>
    <xdr:to>
      <xdr:col>36</xdr:col>
      <xdr:colOff>165100</xdr:colOff>
      <xdr:row>37</xdr:row>
      <xdr:rowOff>51562</xdr:rowOff>
    </xdr:to>
    <xdr:sp macro="" textlink="">
      <xdr:nvSpPr>
        <xdr:cNvPr id="137" name="楕円 136">
          <a:extLst>
            <a:ext uri="{FF2B5EF4-FFF2-40B4-BE49-F238E27FC236}">
              <a16:creationId xmlns:a16="http://schemas.microsoft.com/office/drawing/2014/main" id="{9B2500F6-1932-4FE5-9181-D65D27991678}"/>
            </a:ext>
          </a:extLst>
        </xdr:cNvPr>
        <xdr:cNvSpPr/>
      </xdr:nvSpPr>
      <xdr:spPr>
        <a:xfrm>
          <a:off x="6921500" y="62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158496</xdr:rowOff>
    </xdr:from>
    <xdr:to>
      <xdr:col>41</xdr:col>
      <xdr:colOff>50800</xdr:colOff>
      <xdr:row>37</xdr:row>
      <xdr:rowOff>762</xdr:rowOff>
    </xdr:to>
    <xdr:cxnSp macro="">
      <xdr:nvCxnSpPr>
        <xdr:cNvPr id="138" name="直線コネクタ 137">
          <a:extLst>
            <a:ext uri="{FF2B5EF4-FFF2-40B4-BE49-F238E27FC236}">
              <a16:creationId xmlns:a16="http://schemas.microsoft.com/office/drawing/2014/main" id="{3A3CE7A1-A7E1-48E8-8FF1-C46CCA9E467C}"/>
            </a:ext>
          </a:extLst>
        </xdr:cNvPr>
        <xdr:cNvCxnSpPr/>
      </xdr:nvCxnSpPr>
      <xdr:spPr>
        <a:xfrm flipV="1">
          <a:off x="6972300" y="6330696"/>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38117</xdr:rowOff>
    </xdr:from>
    <xdr:ext cx="469744" cy="259045"/>
    <xdr:sp macro="" textlink="">
      <xdr:nvSpPr>
        <xdr:cNvPr id="139" name="n_1aveValue【図書館】&#10;一人当たり面積">
          <a:extLst>
            <a:ext uri="{FF2B5EF4-FFF2-40B4-BE49-F238E27FC236}">
              <a16:creationId xmlns:a16="http://schemas.microsoft.com/office/drawing/2014/main" id="{B8105628-8F64-47EB-9884-8F7B485E4930}"/>
            </a:ext>
          </a:extLst>
        </xdr:cNvPr>
        <xdr:cNvSpPr txBox="1"/>
      </xdr:nvSpPr>
      <xdr:spPr>
        <a:xfrm>
          <a:off x="9391727"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24401</xdr:rowOff>
    </xdr:from>
    <xdr:ext cx="469744" cy="259045"/>
    <xdr:sp macro="" textlink="">
      <xdr:nvSpPr>
        <xdr:cNvPr id="140" name="n_2aveValue【図書館】&#10;一人当たり面積">
          <a:extLst>
            <a:ext uri="{FF2B5EF4-FFF2-40B4-BE49-F238E27FC236}">
              <a16:creationId xmlns:a16="http://schemas.microsoft.com/office/drawing/2014/main" id="{C87B4DBA-797D-4642-9865-7CDD1724A9E4}"/>
            </a:ext>
          </a:extLst>
        </xdr:cNvPr>
        <xdr:cNvSpPr txBox="1"/>
      </xdr:nvSpPr>
      <xdr:spPr>
        <a:xfrm>
          <a:off x="8515427" y="671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42689</xdr:rowOff>
    </xdr:from>
    <xdr:ext cx="469744" cy="259045"/>
    <xdr:sp macro="" textlink="">
      <xdr:nvSpPr>
        <xdr:cNvPr id="141" name="n_3aveValue【図書館】&#10;一人当たり面積">
          <a:extLst>
            <a:ext uri="{FF2B5EF4-FFF2-40B4-BE49-F238E27FC236}">
              <a16:creationId xmlns:a16="http://schemas.microsoft.com/office/drawing/2014/main" id="{D6643848-3907-4057-823C-FC083D4640E1}"/>
            </a:ext>
          </a:extLst>
        </xdr:cNvPr>
        <xdr:cNvSpPr txBox="1"/>
      </xdr:nvSpPr>
      <xdr:spPr>
        <a:xfrm>
          <a:off x="7626427" y="6729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56405</xdr:rowOff>
    </xdr:from>
    <xdr:ext cx="469744" cy="259045"/>
    <xdr:sp macro="" textlink="">
      <xdr:nvSpPr>
        <xdr:cNvPr id="142" name="n_4aveValue【図書館】&#10;一人当たり面積">
          <a:extLst>
            <a:ext uri="{FF2B5EF4-FFF2-40B4-BE49-F238E27FC236}">
              <a16:creationId xmlns:a16="http://schemas.microsoft.com/office/drawing/2014/main" id="{CF5B22EA-27CB-4C95-AF1C-117F2EB5BA06}"/>
            </a:ext>
          </a:extLst>
        </xdr:cNvPr>
        <xdr:cNvSpPr txBox="1"/>
      </xdr:nvSpPr>
      <xdr:spPr>
        <a:xfrm>
          <a:off x="6737427" y="67429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35</xdr:row>
      <xdr:rowOff>8653</xdr:rowOff>
    </xdr:from>
    <xdr:ext cx="469744" cy="259045"/>
    <xdr:sp macro="" textlink="">
      <xdr:nvSpPr>
        <xdr:cNvPr id="143" name="n_1mainValue【図書館】&#10;一人当たり面積">
          <a:extLst>
            <a:ext uri="{FF2B5EF4-FFF2-40B4-BE49-F238E27FC236}">
              <a16:creationId xmlns:a16="http://schemas.microsoft.com/office/drawing/2014/main" id="{7C9956B7-75C7-4D06-948A-D56D8BF20F2F}"/>
            </a:ext>
          </a:extLst>
        </xdr:cNvPr>
        <xdr:cNvSpPr txBox="1"/>
      </xdr:nvSpPr>
      <xdr:spPr>
        <a:xfrm>
          <a:off x="9391727" y="6009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36085</xdr:rowOff>
    </xdr:from>
    <xdr:ext cx="469744" cy="259045"/>
    <xdr:sp macro="" textlink="">
      <xdr:nvSpPr>
        <xdr:cNvPr id="144" name="n_2mainValue【図書館】&#10;一人当たり面積">
          <a:extLst>
            <a:ext uri="{FF2B5EF4-FFF2-40B4-BE49-F238E27FC236}">
              <a16:creationId xmlns:a16="http://schemas.microsoft.com/office/drawing/2014/main" id="{589CD6D4-0C66-4BFB-9576-A10820C19840}"/>
            </a:ext>
          </a:extLst>
        </xdr:cNvPr>
        <xdr:cNvSpPr txBox="1"/>
      </xdr:nvSpPr>
      <xdr:spPr>
        <a:xfrm>
          <a:off x="8515427" y="603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54373</xdr:rowOff>
    </xdr:from>
    <xdr:ext cx="469744" cy="259045"/>
    <xdr:sp macro="" textlink="">
      <xdr:nvSpPr>
        <xdr:cNvPr id="145" name="n_3mainValue【図書館】&#10;一人当たり面積">
          <a:extLst>
            <a:ext uri="{FF2B5EF4-FFF2-40B4-BE49-F238E27FC236}">
              <a16:creationId xmlns:a16="http://schemas.microsoft.com/office/drawing/2014/main" id="{A80B54F1-9247-4024-9299-93CCB70C4FA7}"/>
            </a:ext>
          </a:extLst>
        </xdr:cNvPr>
        <xdr:cNvSpPr txBox="1"/>
      </xdr:nvSpPr>
      <xdr:spPr>
        <a:xfrm>
          <a:off x="7626427" y="605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68089</xdr:rowOff>
    </xdr:from>
    <xdr:ext cx="469744" cy="259045"/>
    <xdr:sp macro="" textlink="">
      <xdr:nvSpPr>
        <xdr:cNvPr id="146" name="n_4mainValue【図書館】&#10;一人当たり面積">
          <a:extLst>
            <a:ext uri="{FF2B5EF4-FFF2-40B4-BE49-F238E27FC236}">
              <a16:creationId xmlns:a16="http://schemas.microsoft.com/office/drawing/2014/main" id="{FF7349E9-7CA4-4F56-A4AD-C72A047E62DA}"/>
            </a:ext>
          </a:extLst>
        </xdr:cNvPr>
        <xdr:cNvSpPr txBox="1"/>
      </xdr:nvSpPr>
      <xdr:spPr>
        <a:xfrm>
          <a:off x="6737427" y="6068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2B8626CE-727C-4307-B912-3077FE1BA3C1}"/>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96116EAE-2D62-41DB-87C5-A3EEC0DDC24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96838CAD-495D-4A8D-B221-943BA43D682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89FCBAC4-5EA5-42DF-B1AD-A9B97FC4A05A}"/>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542063B9-0F48-4287-9537-A884385844A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2FA0CE76-C0EC-4F0F-9726-1E1BF7FF798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1385559-B817-4981-BA66-307E2AF3C05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910E6458-16CA-47E9-8907-BC4233E59C6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7C43213A-2094-43D6-BA56-380F56088EC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2DF1BFE6-ABE2-4C3F-8AED-DD86A7358B36}"/>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C51FE9C5-BBB7-4FA1-8072-2C4BE717F44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2EC3BFA5-1121-4A91-ADE2-A11404D830DE}"/>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48875B-CDB6-4691-BCC5-1D6B0620D1D6}"/>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8169EC7A-A700-4184-98AD-21313D17592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F1BC6A08-259F-43FC-A633-5B46755B313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9EB64B63-2702-4068-B70C-7F376CCD864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FBFE555F-7004-438D-81A3-DA2E34BACEB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89A6FCCA-BEBF-4EEC-BA65-93BA6CF37786}"/>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A558575F-37F0-4542-8804-C4E5FFF8D87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1303EEE6-9A7F-4183-AB3F-D424CE6219E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7DDEFF6E-CBE4-448A-B73E-05B82445CD13}"/>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72EE566E-C830-420F-9E11-F3530AC727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F2918A2-26EB-45ED-815E-3C56DB01E301}"/>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9F9AEB25-3E9E-49D6-89C1-61611944AB2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1905</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6D72A508-81E9-4480-9B39-805FA4D155AE}"/>
            </a:ext>
          </a:extLst>
        </xdr:cNvPr>
        <xdr:cNvCxnSpPr/>
      </xdr:nvCxnSpPr>
      <xdr:spPr>
        <a:xfrm flipV="1">
          <a:off x="4634865" y="977455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B8C37003-C4B9-4068-85B2-57A16CAAAE0B}"/>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31F478A4-80F3-442B-87C8-956627E4205D}"/>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120032</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FA5299E5-AABE-4DE0-9774-322E465E9057}"/>
            </a:ext>
          </a:extLst>
        </xdr:cNvPr>
        <xdr:cNvSpPr txBox="1"/>
      </xdr:nvSpPr>
      <xdr:spPr>
        <a:xfrm>
          <a:off x="4673600" y="9549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1905</xdr:rowOff>
    </xdr:from>
    <xdr:to>
      <xdr:col>24</xdr:col>
      <xdr:colOff>152400</xdr:colOff>
      <xdr:row>57</xdr:row>
      <xdr:rowOff>1905</xdr:rowOff>
    </xdr:to>
    <xdr:cxnSp macro="">
      <xdr:nvCxnSpPr>
        <xdr:cNvPr id="175" name="直線コネクタ 174">
          <a:extLst>
            <a:ext uri="{FF2B5EF4-FFF2-40B4-BE49-F238E27FC236}">
              <a16:creationId xmlns:a16="http://schemas.microsoft.com/office/drawing/2014/main" id="{8DCA57E2-A9E9-4232-BD65-D68710EDE398}"/>
            </a:ext>
          </a:extLst>
        </xdr:cNvPr>
        <xdr:cNvCxnSpPr/>
      </xdr:nvCxnSpPr>
      <xdr:spPr>
        <a:xfrm>
          <a:off x="4546600" y="9774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F82C74BE-46EE-4FB2-A15E-C200E08F37D6}"/>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7" name="フローチャート: 判断 176">
          <a:extLst>
            <a:ext uri="{FF2B5EF4-FFF2-40B4-BE49-F238E27FC236}">
              <a16:creationId xmlns:a16="http://schemas.microsoft.com/office/drawing/2014/main" id="{7DE17430-8A66-4C5E-8D67-C43B82CFBB8A}"/>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6350</xdr:rowOff>
    </xdr:from>
    <xdr:to>
      <xdr:col>20</xdr:col>
      <xdr:colOff>38100</xdr:colOff>
      <xdr:row>61</xdr:row>
      <xdr:rowOff>107950</xdr:rowOff>
    </xdr:to>
    <xdr:sp macro="" textlink="">
      <xdr:nvSpPr>
        <xdr:cNvPr id="178" name="フローチャート: 判断 177">
          <a:extLst>
            <a:ext uri="{FF2B5EF4-FFF2-40B4-BE49-F238E27FC236}">
              <a16:creationId xmlns:a16="http://schemas.microsoft.com/office/drawing/2014/main" id="{8FD8479C-63EC-489E-984B-90273EFCBAA8}"/>
            </a:ext>
          </a:extLst>
        </xdr:cNvPr>
        <xdr:cNvSpPr/>
      </xdr:nvSpPr>
      <xdr:spPr>
        <a:xfrm>
          <a:off x="3746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170180</xdr:rowOff>
    </xdr:from>
    <xdr:to>
      <xdr:col>15</xdr:col>
      <xdr:colOff>101600</xdr:colOff>
      <xdr:row>61</xdr:row>
      <xdr:rowOff>100330</xdr:rowOff>
    </xdr:to>
    <xdr:sp macro="" textlink="">
      <xdr:nvSpPr>
        <xdr:cNvPr id="179" name="フローチャート: 判断 178">
          <a:extLst>
            <a:ext uri="{FF2B5EF4-FFF2-40B4-BE49-F238E27FC236}">
              <a16:creationId xmlns:a16="http://schemas.microsoft.com/office/drawing/2014/main" id="{8424A0BA-602D-4E84-A854-92CF21164996}"/>
            </a:ext>
          </a:extLst>
        </xdr:cNvPr>
        <xdr:cNvSpPr/>
      </xdr:nvSpPr>
      <xdr:spPr>
        <a:xfrm>
          <a:off x="2857500" y="1045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151130</xdr:rowOff>
    </xdr:from>
    <xdr:to>
      <xdr:col>10</xdr:col>
      <xdr:colOff>165100</xdr:colOff>
      <xdr:row>61</xdr:row>
      <xdr:rowOff>81280</xdr:rowOff>
    </xdr:to>
    <xdr:sp macro="" textlink="">
      <xdr:nvSpPr>
        <xdr:cNvPr id="180" name="フローチャート: 判断 179">
          <a:extLst>
            <a:ext uri="{FF2B5EF4-FFF2-40B4-BE49-F238E27FC236}">
              <a16:creationId xmlns:a16="http://schemas.microsoft.com/office/drawing/2014/main" id="{5FD29DD2-C598-4E01-96A3-F2D91AB7817A}"/>
            </a:ext>
          </a:extLst>
        </xdr:cNvPr>
        <xdr:cNvSpPr/>
      </xdr:nvSpPr>
      <xdr:spPr>
        <a:xfrm>
          <a:off x="19685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114935</xdr:rowOff>
    </xdr:from>
    <xdr:to>
      <xdr:col>6</xdr:col>
      <xdr:colOff>38100</xdr:colOff>
      <xdr:row>61</xdr:row>
      <xdr:rowOff>45085</xdr:rowOff>
    </xdr:to>
    <xdr:sp macro="" textlink="">
      <xdr:nvSpPr>
        <xdr:cNvPr id="181" name="フローチャート: 判断 180">
          <a:extLst>
            <a:ext uri="{FF2B5EF4-FFF2-40B4-BE49-F238E27FC236}">
              <a16:creationId xmlns:a16="http://schemas.microsoft.com/office/drawing/2014/main" id="{55E55FC0-684D-43CF-B884-3C1A672B6152}"/>
            </a:ext>
          </a:extLst>
        </xdr:cNvPr>
        <xdr:cNvSpPr/>
      </xdr:nvSpPr>
      <xdr:spPr>
        <a:xfrm>
          <a:off x="10795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78015FF0-8D59-48EF-80B6-0252E05CCF4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0D89FA4-E070-4517-A5DB-65579267317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E1713AA4-11E3-46B4-8D07-481E454F7C7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A26CB259-5C3A-4337-8270-BCCBB5E7C05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327A91C-E3CD-4F2C-AA5A-942AF84AAA4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69215</xdr:rowOff>
    </xdr:from>
    <xdr:to>
      <xdr:col>24</xdr:col>
      <xdr:colOff>114300</xdr:colOff>
      <xdr:row>63</xdr:row>
      <xdr:rowOff>170815</xdr:rowOff>
    </xdr:to>
    <xdr:sp macro="" textlink="">
      <xdr:nvSpPr>
        <xdr:cNvPr id="187" name="楕円 186">
          <a:extLst>
            <a:ext uri="{FF2B5EF4-FFF2-40B4-BE49-F238E27FC236}">
              <a16:creationId xmlns:a16="http://schemas.microsoft.com/office/drawing/2014/main" id="{E8765E11-F83B-4A32-A4D0-0D296619564E}"/>
            </a:ext>
          </a:extLst>
        </xdr:cNvPr>
        <xdr:cNvSpPr/>
      </xdr:nvSpPr>
      <xdr:spPr>
        <a:xfrm>
          <a:off x="45847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47642</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87A8A370-D4C4-4B32-B050-DFFA05A303BB}"/>
            </a:ext>
          </a:extLst>
        </xdr:cNvPr>
        <xdr:cNvSpPr txBox="1"/>
      </xdr:nvSpPr>
      <xdr:spPr>
        <a:xfrm>
          <a:off x="4673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99695</xdr:rowOff>
    </xdr:from>
    <xdr:to>
      <xdr:col>20</xdr:col>
      <xdr:colOff>38100</xdr:colOff>
      <xdr:row>64</xdr:row>
      <xdr:rowOff>29845</xdr:rowOff>
    </xdr:to>
    <xdr:sp macro="" textlink="">
      <xdr:nvSpPr>
        <xdr:cNvPr id="189" name="楕円 188">
          <a:extLst>
            <a:ext uri="{FF2B5EF4-FFF2-40B4-BE49-F238E27FC236}">
              <a16:creationId xmlns:a16="http://schemas.microsoft.com/office/drawing/2014/main" id="{56B634C4-88FB-4138-916C-930B5D0D6056}"/>
            </a:ext>
          </a:extLst>
        </xdr:cNvPr>
        <xdr:cNvSpPr/>
      </xdr:nvSpPr>
      <xdr:spPr>
        <a:xfrm>
          <a:off x="3746500" y="10901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120015</xdr:rowOff>
    </xdr:from>
    <xdr:to>
      <xdr:col>24</xdr:col>
      <xdr:colOff>63500</xdr:colOff>
      <xdr:row>63</xdr:row>
      <xdr:rowOff>150495</xdr:rowOff>
    </xdr:to>
    <xdr:cxnSp macro="">
      <xdr:nvCxnSpPr>
        <xdr:cNvPr id="190" name="直線コネクタ 189">
          <a:extLst>
            <a:ext uri="{FF2B5EF4-FFF2-40B4-BE49-F238E27FC236}">
              <a16:creationId xmlns:a16="http://schemas.microsoft.com/office/drawing/2014/main" id="{3D171F0E-5484-499C-B22F-7F6009E47887}"/>
            </a:ext>
          </a:extLst>
        </xdr:cNvPr>
        <xdr:cNvCxnSpPr/>
      </xdr:nvCxnSpPr>
      <xdr:spPr>
        <a:xfrm flipV="1">
          <a:off x="3797300" y="10921365"/>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90170</xdr:rowOff>
    </xdr:from>
    <xdr:to>
      <xdr:col>15</xdr:col>
      <xdr:colOff>101600</xdr:colOff>
      <xdr:row>64</xdr:row>
      <xdr:rowOff>20320</xdr:rowOff>
    </xdr:to>
    <xdr:sp macro="" textlink="">
      <xdr:nvSpPr>
        <xdr:cNvPr id="191" name="楕円 190">
          <a:extLst>
            <a:ext uri="{FF2B5EF4-FFF2-40B4-BE49-F238E27FC236}">
              <a16:creationId xmlns:a16="http://schemas.microsoft.com/office/drawing/2014/main" id="{6E2976B5-7FA4-4805-8E05-5DFF35B172E9}"/>
            </a:ext>
          </a:extLst>
        </xdr:cNvPr>
        <xdr:cNvSpPr/>
      </xdr:nvSpPr>
      <xdr:spPr>
        <a:xfrm>
          <a:off x="2857500" y="1089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140970</xdr:rowOff>
    </xdr:from>
    <xdr:to>
      <xdr:col>19</xdr:col>
      <xdr:colOff>177800</xdr:colOff>
      <xdr:row>63</xdr:row>
      <xdr:rowOff>150495</xdr:rowOff>
    </xdr:to>
    <xdr:cxnSp macro="">
      <xdr:nvCxnSpPr>
        <xdr:cNvPr id="192" name="直線コネクタ 191">
          <a:extLst>
            <a:ext uri="{FF2B5EF4-FFF2-40B4-BE49-F238E27FC236}">
              <a16:creationId xmlns:a16="http://schemas.microsoft.com/office/drawing/2014/main" id="{386BE6A8-100C-4840-996D-3B2868BB041A}"/>
            </a:ext>
          </a:extLst>
        </xdr:cNvPr>
        <xdr:cNvCxnSpPr/>
      </xdr:nvCxnSpPr>
      <xdr:spPr>
        <a:xfrm>
          <a:off x="2908300" y="1094232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74930</xdr:rowOff>
    </xdr:from>
    <xdr:to>
      <xdr:col>10</xdr:col>
      <xdr:colOff>165100</xdr:colOff>
      <xdr:row>64</xdr:row>
      <xdr:rowOff>5080</xdr:rowOff>
    </xdr:to>
    <xdr:sp macro="" textlink="">
      <xdr:nvSpPr>
        <xdr:cNvPr id="193" name="楕円 192">
          <a:extLst>
            <a:ext uri="{FF2B5EF4-FFF2-40B4-BE49-F238E27FC236}">
              <a16:creationId xmlns:a16="http://schemas.microsoft.com/office/drawing/2014/main" id="{0EABFD05-EFBE-45A5-B5DA-0EBDB205C69E}"/>
            </a:ext>
          </a:extLst>
        </xdr:cNvPr>
        <xdr:cNvSpPr/>
      </xdr:nvSpPr>
      <xdr:spPr>
        <a:xfrm>
          <a:off x="19685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125730</xdr:rowOff>
    </xdr:from>
    <xdr:to>
      <xdr:col>15</xdr:col>
      <xdr:colOff>50800</xdr:colOff>
      <xdr:row>63</xdr:row>
      <xdr:rowOff>140970</xdr:rowOff>
    </xdr:to>
    <xdr:cxnSp macro="">
      <xdr:nvCxnSpPr>
        <xdr:cNvPr id="194" name="直線コネクタ 193">
          <a:extLst>
            <a:ext uri="{FF2B5EF4-FFF2-40B4-BE49-F238E27FC236}">
              <a16:creationId xmlns:a16="http://schemas.microsoft.com/office/drawing/2014/main" id="{A9CF50E4-4158-4256-A7B6-748A6A203A43}"/>
            </a:ext>
          </a:extLst>
        </xdr:cNvPr>
        <xdr:cNvCxnSpPr/>
      </xdr:nvCxnSpPr>
      <xdr:spPr>
        <a:xfrm>
          <a:off x="2019300" y="109270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61595</xdr:rowOff>
    </xdr:from>
    <xdr:to>
      <xdr:col>6</xdr:col>
      <xdr:colOff>38100</xdr:colOff>
      <xdr:row>63</xdr:row>
      <xdr:rowOff>163195</xdr:rowOff>
    </xdr:to>
    <xdr:sp macro="" textlink="">
      <xdr:nvSpPr>
        <xdr:cNvPr id="195" name="楕円 194">
          <a:extLst>
            <a:ext uri="{FF2B5EF4-FFF2-40B4-BE49-F238E27FC236}">
              <a16:creationId xmlns:a16="http://schemas.microsoft.com/office/drawing/2014/main" id="{2CACE745-9C71-4A76-92CF-951256E09DBB}"/>
            </a:ext>
          </a:extLst>
        </xdr:cNvPr>
        <xdr:cNvSpPr/>
      </xdr:nvSpPr>
      <xdr:spPr>
        <a:xfrm>
          <a:off x="1079500" y="1086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112395</xdr:rowOff>
    </xdr:from>
    <xdr:to>
      <xdr:col>10</xdr:col>
      <xdr:colOff>114300</xdr:colOff>
      <xdr:row>63</xdr:row>
      <xdr:rowOff>125730</xdr:rowOff>
    </xdr:to>
    <xdr:cxnSp macro="">
      <xdr:nvCxnSpPr>
        <xdr:cNvPr id="196" name="直線コネクタ 195">
          <a:extLst>
            <a:ext uri="{FF2B5EF4-FFF2-40B4-BE49-F238E27FC236}">
              <a16:creationId xmlns:a16="http://schemas.microsoft.com/office/drawing/2014/main" id="{7FFFCC3F-FE8C-41B6-9A22-3EA08A7A431E}"/>
            </a:ext>
          </a:extLst>
        </xdr:cNvPr>
        <xdr:cNvCxnSpPr/>
      </xdr:nvCxnSpPr>
      <xdr:spPr>
        <a:xfrm>
          <a:off x="1130300" y="1091374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124477</xdr:rowOff>
    </xdr:from>
    <xdr:ext cx="405111" cy="259045"/>
    <xdr:sp macro="" textlink="">
      <xdr:nvSpPr>
        <xdr:cNvPr id="197" name="n_1aveValue【体育館・プール】&#10;有形固定資産減価償却率">
          <a:extLst>
            <a:ext uri="{FF2B5EF4-FFF2-40B4-BE49-F238E27FC236}">
              <a16:creationId xmlns:a16="http://schemas.microsoft.com/office/drawing/2014/main" id="{AF789FE1-C3ED-4084-9BAB-A0D8F9A13AF8}"/>
            </a:ext>
          </a:extLst>
        </xdr:cNvPr>
        <xdr:cNvSpPr txBox="1"/>
      </xdr:nvSpPr>
      <xdr:spPr>
        <a:xfrm>
          <a:off x="35820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116857</xdr:rowOff>
    </xdr:from>
    <xdr:ext cx="405111" cy="259045"/>
    <xdr:sp macro="" textlink="">
      <xdr:nvSpPr>
        <xdr:cNvPr id="198" name="n_2aveValue【体育館・プール】&#10;有形固定資産減価償却率">
          <a:extLst>
            <a:ext uri="{FF2B5EF4-FFF2-40B4-BE49-F238E27FC236}">
              <a16:creationId xmlns:a16="http://schemas.microsoft.com/office/drawing/2014/main" id="{A1136C7B-02DF-4823-A7DB-65232D4B91F6}"/>
            </a:ext>
          </a:extLst>
        </xdr:cNvPr>
        <xdr:cNvSpPr txBox="1"/>
      </xdr:nvSpPr>
      <xdr:spPr>
        <a:xfrm>
          <a:off x="2705744" y="10232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97807</xdr:rowOff>
    </xdr:from>
    <xdr:ext cx="405111" cy="259045"/>
    <xdr:sp macro="" textlink="">
      <xdr:nvSpPr>
        <xdr:cNvPr id="199" name="n_3aveValue【体育館・プール】&#10;有形固定資産減価償却率">
          <a:extLst>
            <a:ext uri="{FF2B5EF4-FFF2-40B4-BE49-F238E27FC236}">
              <a16:creationId xmlns:a16="http://schemas.microsoft.com/office/drawing/2014/main" id="{2E80D87B-AFC2-4A16-B1A9-3470DCF77EAE}"/>
            </a:ext>
          </a:extLst>
        </xdr:cNvPr>
        <xdr:cNvSpPr txBox="1"/>
      </xdr:nvSpPr>
      <xdr:spPr>
        <a:xfrm>
          <a:off x="1816744"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61612</xdr:rowOff>
    </xdr:from>
    <xdr:ext cx="405111" cy="259045"/>
    <xdr:sp macro="" textlink="">
      <xdr:nvSpPr>
        <xdr:cNvPr id="200" name="n_4aveValue【体育館・プール】&#10;有形固定資産減価償却率">
          <a:extLst>
            <a:ext uri="{FF2B5EF4-FFF2-40B4-BE49-F238E27FC236}">
              <a16:creationId xmlns:a16="http://schemas.microsoft.com/office/drawing/2014/main" id="{3A4BF088-F252-44DE-8EDB-2FDCE84F3FE9}"/>
            </a:ext>
          </a:extLst>
        </xdr:cNvPr>
        <xdr:cNvSpPr txBox="1"/>
      </xdr:nvSpPr>
      <xdr:spPr>
        <a:xfrm>
          <a:off x="927744" y="10177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20972</xdr:rowOff>
    </xdr:from>
    <xdr:ext cx="405111" cy="259045"/>
    <xdr:sp macro="" textlink="">
      <xdr:nvSpPr>
        <xdr:cNvPr id="201" name="n_1mainValue【体育館・プール】&#10;有形固定資産減価償却率">
          <a:extLst>
            <a:ext uri="{FF2B5EF4-FFF2-40B4-BE49-F238E27FC236}">
              <a16:creationId xmlns:a16="http://schemas.microsoft.com/office/drawing/2014/main" id="{03F57AAE-1AE7-4F8E-ADA1-5A8A8CDC8ED6}"/>
            </a:ext>
          </a:extLst>
        </xdr:cNvPr>
        <xdr:cNvSpPr txBox="1"/>
      </xdr:nvSpPr>
      <xdr:spPr>
        <a:xfrm>
          <a:off x="3582044" y="1099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11447</xdr:rowOff>
    </xdr:from>
    <xdr:ext cx="405111" cy="259045"/>
    <xdr:sp macro="" textlink="">
      <xdr:nvSpPr>
        <xdr:cNvPr id="202" name="n_2mainValue【体育館・プール】&#10;有形固定資産減価償却率">
          <a:extLst>
            <a:ext uri="{FF2B5EF4-FFF2-40B4-BE49-F238E27FC236}">
              <a16:creationId xmlns:a16="http://schemas.microsoft.com/office/drawing/2014/main" id="{785A7B52-2711-41A1-9329-4CBCF22E255B}"/>
            </a:ext>
          </a:extLst>
        </xdr:cNvPr>
        <xdr:cNvSpPr txBox="1"/>
      </xdr:nvSpPr>
      <xdr:spPr>
        <a:xfrm>
          <a:off x="2705744"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167657</xdr:rowOff>
    </xdr:from>
    <xdr:ext cx="405111" cy="259045"/>
    <xdr:sp macro="" textlink="">
      <xdr:nvSpPr>
        <xdr:cNvPr id="203" name="n_3mainValue【体育館・プール】&#10;有形固定資産減価償却率">
          <a:extLst>
            <a:ext uri="{FF2B5EF4-FFF2-40B4-BE49-F238E27FC236}">
              <a16:creationId xmlns:a16="http://schemas.microsoft.com/office/drawing/2014/main" id="{D8D98BCE-2B51-499D-8D30-47AA863A50E1}"/>
            </a:ext>
          </a:extLst>
        </xdr:cNvPr>
        <xdr:cNvSpPr txBox="1"/>
      </xdr:nvSpPr>
      <xdr:spPr>
        <a:xfrm>
          <a:off x="1816744" y="1096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154322</xdr:rowOff>
    </xdr:from>
    <xdr:ext cx="405111" cy="259045"/>
    <xdr:sp macro="" textlink="">
      <xdr:nvSpPr>
        <xdr:cNvPr id="204" name="n_4mainValue【体育館・プール】&#10;有形固定資産減価償却率">
          <a:extLst>
            <a:ext uri="{FF2B5EF4-FFF2-40B4-BE49-F238E27FC236}">
              <a16:creationId xmlns:a16="http://schemas.microsoft.com/office/drawing/2014/main" id="{539F54CB-DE43-4C48-8187-73651F4AB9B2}"/>
            </a:ext>
          </a:extLst>
        </xdr:cNvPr>
        <xdr:cNvSpPr txBox="1"/>
      </xdr:nvSpPr>
      <xdr:spPr>
        <a:xfrm>
          <a:off x="927744" y="1095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4E77D67E-16D1-4D06-A9DB-D4DB41FB331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456CD2B-CA68-448F-8EFA-67BD0068B46C}"/>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F540E04-7937-4ECD-81F7-923710B9C69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6D0EF384-69DA-4BD7-869A-9B999FDEF24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B2B0B5C0-6899-46A2-A2F9-53071173606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873F19C6-F73E-4D16-9B25-51C67AC41E8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D7BEC411-D555-4004-9EC8-1E4DE4D4B74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4C346960-C0E2-4B2F-953E-D19D76041F4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81128FBD-8A0E-4B13-9662-E93231DC5B3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1D5180FF-AA1A-4F46-8B62-A3BDD610D5A1}"/>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9CABFC7-CC21-4D48-A55A-11AD44528FB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C01D6FEB-4958-411A-861A-97804EB1749F}"/>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376FBE9E-1F28-47B2-BED4-36984010D969}"/>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3B2FA578-E1BA-454D-85AC-0E2D0AC4466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2004513E-383F-49C2-9336-D3BE1B8A524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09D800BB-DDEB-4CC5-A5EE-81753647D2B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AB9EFB8-3B4E-422B-846B-0994850DF9B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10E176A2-E1E9-48D9-BAEC-533B01B6AC5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762505DC-C8E7-48DF-A417-1004C7F6696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41CA3098-DD7B-464D-BAEC-175AC78B6F8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8FDE2C8A-9F9F-4FEE-86B6-7DD1A6D3E3C6}"/>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A0663A7E-AAB8-45BB-9526-5963B60CD30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E96F13D1-2B59-468D-B2E2-88907C292B33}"/>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113538</xdr:rowOff>
    </xdr:from>
    <xdr:to>
      <xdr:col>54</xdr:col>
      <xdr:colOff>189865</xdr:colOff>
      <xdr:row>64</xdr:row>
      <xdr:rowOff>23622</xdr:rowOff>
    </xdr:to>
    <xdr:cxnSp macro="">
      <xdr:nvCxnSpPr>
        <xdr:cNvPr id="228" name="直線コネクタ 227">
          <a:extLst>
            <a:ext uri="{FF2B5EF4-FFF2-40B4-BE49-F238E27FC236}">
              <a16:creationId xmlns:a16="http://schemas.microsoft.com/office/drawing/2014/main" id="{004C8A8E-0383-4641-8A57-32C2395C1D16}"/>
            </a:ext>
          </a:extLst>
        </xdr:cNvPr>
        <xdr:cNvCxnSpPr/>
      </xdr:nvCxnSpPr>
      <xdr:spPr>
        <a:xfrm flipV="1">
          <a:off x="10476865" y="9714738"/>
          <a:ext cx="0" cy="128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27449</xdr:rowOff>
    </xdr:from>
    <xdr:ext cx="469744" cy="259045"/>
    <xdr:sp macro="" textlink="">
      <xdr:nvSpPr>
        <xdr:cNvPr id="229" name="【体育館・プール】&#10;一人当たり面積最小値テキスト">
          <a:extLst>
            <a:ext uri="{FF2B5EF4-FFF2-40B4-BE49-F238E27FC236}">
              <a16:creationId xmlns:a16="http://schemas.microsoft.com/office/drawing/2014/main" id="{B6F0B9B0-9392-4881-ACA3-46B322598097}"/>
            </a:ext>
          </a:extLst>
        </xdr:cNvPr>
        <xdr:cNvSpPr txBox="1"/>
      </xdr:nvSpPr>
      <xdr:spPr>
        <a:xfrm>
          <a:off x="10515600" y="1100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23622</xdr:rowOff>
    </xdr:from>
    <xdr:to>
      <xdr:col>55</xdr:col>
      <xdr:colOff>88900</xdr:colOff>
      <xdr:row>64</xdr:row>
      <xdr:rowOff>23622</xdr:rowOff>
    </xdr:to>
    <xdr:cxnSp macro="">
      <xdr:nvCxnSpPr>
        <xdr:cNvPr id="230" name="直線コネクタ 229">
          <a:extLst>
            <a:ext uri="{FF2B5EF4-FFF2-40B4-BE49-F238E27FC236}">
              <a16:creationId xmlns:a16="http://schemas.microsoft.com/office/drawing/2014/main" id="{377B35B1-5EE6-4634-B2EA-5FF9F1197BFC}"/>
            </a:ext>
          </a:extLst>
        </xdr:cNvPr>
        <xdr:cNvCxnSpPr/>
      </xdr:nvCxnSpPr>
      <xdr:spPr>
        <a:xfrm>
          <a:off x="10388600" y="1099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60215</xdr:rowOff>
    </xdr:from>
    <xdr:ext cx="469744" cy="259045"/>
    <xdr:sp macro="" textlink="">
      <xdr:nvSpPr>
        <xdr:cNvPr id="231" name="【体育館・プール】&#10;一人当たり面積最大値テキスト">
          <a:extLst>
            <a:ext uri="{FF2B5EF4-FFF2-40B4-BE49-F238E27FC236}">
              <a16:creationId xmlns:a16="http://schemas.microsoft.com/office/drawing/2014/main" id="{B8C1DFB0-C17A-42D8-81C7-47A36CF056A3}"/>
            </a:ext>
          </a:extLst>
        </xdr:cNvPr>
        <xdr:cNvSpPr txBox="1"/>
      </xdr:nvSpPr>
      <xdr:spPr>
        <a:xfrm>
          <a:off x="10515600" y="9489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113538</xdr:rowOff>
    </xdr:from>
    <xdr:to>
      <xdr:col>55</xdr:col>
      <xdr:colOff>88900</xdr:colOff>
      <xdr:row>56</xdr:row>
      <xdr:rowOff>113538</xdr:rowOff>
    </xdr:to>
    <xdr:cxnSp macro="">
      <xdr:nvCxnSpPr>
        <xdr:cNvPr id="232" name="直線コネクタ 231">
          <a:extLst>
            <a:ext uri="{FF2B5EF4-FFF2-40B4-BE49-F238E27FC236}">
              <a16:creationId xmlns:a16="http://schemas.microsoft.com/office/drawing/2014/main" id="{C09D0C64-D0CB-4176-957F-387EF39E1BE9}"/>
            </a:ext>
          </a:extLst>
        </xdr:cNvPr>
        <xdr:cNvCxnSpPr/>
      </xdr:nvCxnSpPr>
      <xdr:spPr>
        <a:xfrm>
          <a:off x="10388600" y="9714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76471</xdr:rowOff>
    </xdr:from>
    <xdr:ext cx="469744" cy="259045"/>
    <xdr:sp macro="" textlink="">
      <xdr:nvSpPr>
        <xdr:cNvPr id="233" name="【体育館・プール】&#10;一人当たり面積平均値テキスト">
          <a:extLst>
            <a:ext uri="{FF2B5EF4-FFF2-40B4-BE49-F238E27FC236}">
              <a16:creationId xmlns:a16="http://schemas.microsoft.com/office/drawing/2014/main" id="{26F7E47B-5ECB-407A-86A9-BAF944B13C2F}"/>
            </a:ext>
          </a:extLst>
        </xdr:cNvPr>
        <xdr:cNvSpPr txBox="1"/>
      </xdr:nvSpPr>
      <xdr:spPr>
        <a:xfrm>
          <a:off x="10515600" y="10534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53594</xdr:rowOff>
    </xdr:from>
    <xdr:to>
      <xdr:col>55</xdr:col>
      <xdr:colOff>50800</xdr:colOff>
      <xdr:row>62</xdr:row>
      <xdr:rowOff>155194</xdr:rowOff>
    </xdr:to>
    <xdr:sp macro="" textlink="">
      <xdr:nvSpPr>
        <xdr:cNvPr id="234" name="フローチャート: 判断 233">
          <a:extLst>
            <a:ext uri="{FF2B5EF4-FFF2-40B4-BE49-F238E27FC236}">
              <a16:creationId xmlns:a16="http://schemas.microsoft.com/office/drawing/2014/main" id="{DF3F0F3F-162C-483F-850B-4AC2BBC663C6}"/>
            </a:ext>
          </a:extLst>
        </xdr:cNvPr>
        <xdr:cNvSpPr/>
      </xdr:nvSpPr>
      <xdr:spPr>
        <a:xfrm>
          <a:off x="10426700" y="10683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58928</xdr:rowOff>
    </xdr:from>
    <xdr:to>
      <xdr:col>50</xdr:col>
      <xdr:colOff>165100</xdr:colOff>
      <xdr:row>62</xdr:row>
      <xdr:rowOff>160528</xdr:rowOff>
    </xdr:to>
    <xdr:sp macro="" textlink="">
      <xdr:nvSpPr>
        <xdr:cNvPr id="235" name="フローチャート: 判断 234">
          <a:extLst>
            <a:ext uri="{FF2B5EF4-FFF2-40B4-BE49-F238E27FC236}">
              <a16:creationId xmlns:a16="http://schemas.microsoft.com/office/drawing/2014/main" id="{D5E83AC1-2751-44A0-AD1B-DF5AB2F07746}"/>
            </a:ext>
          </a:extLst>
        </xdr:cNvPr>
        <xdr:cNvSpPr/>
      </xdr:nvSpPr>
      <xdr:spPr>
        <a:xfrm>
          <a:off x="95885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61214</xdr:rowOff>
    </xdr:from>
    <xdr:to>
      <xdr:col>46</xdr:col>
      <xdr:colOff>38100</xdr:colOff>
      <xdr:row>62</xdr:row>
      <xdr:rowOff>162814</xdr:rowOff>
    </xdr:to>
    <xdr:sp macro="" textlink="">
      <xdr:nvSpPr>
        <xdr:cNvPr id="236" name="フローチャート: 判断 235">
          <a:extLst>
            <a:ext uri="{FF2B5EF4-FFF2-40B4-BE49-F238E27FC236}">
              <a16:creationId xmlns:a16="http://schemas.microsoft.com/office/drawing/2014/main" id="{8B75D5C3-56D9-4EB3-A67E-D5D13146F7EB}"/>
            </a:ext>
          </a:extLst>
        </xdr:cNvPr>
        <xdr:cNvSpPr/>
      </xdr:nvSpPr>
      <xdr:spPr>
        <a:xfrm>
          <a:off x="8699500" y="10691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69596</xdr:rowOff>
    </xdr:from>
    <xdr:to>
      <xdr:col>41</xdr:col>
      <xdr:colOff>101600</xdr:colOff>
      <xdr:row>62</xdr:row>
      <xdr:rowOff>171196</xdr:rowOff>
    </xdr:to>
    <xdr:sp macro="" textlink="">
      <xdr:nvSpPr>
        <xdr:cNvPr id="237" name="フローチャート: 判断 236">
          <a:extLst>
            <a:ext uri="{FF2B5EF4-FFF2-40B4-BE49-F238E27FC236}">
              <a16:creationId xmlns:a16="http://schemas.microsoft.com/office/drawing/2014/main" id="{9A8E382B-2742-4D62-8FF6-5EFD60D3D24B}"/>
            </a:ext>
          </a:extLst>
        </xdr:cNvPr>
        <xdr:cNvSpPr/>
      </xdr:nvSpPr>
      <xdr:spPr>
        <a:xfrm>
          <a:off x="7810500" y="10699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58166</xdr:rowOff>
    </xdr:from>
    <xdr:to>
      <xdr:col>36</xdr:col>
      <xdr:colOff>165100</xdr:colOff>
      <xdr:row>62</xdr:row>
      <xdr:rowOff>159766</xdr:rowOff>
    </xdr:to>
    <xdr:sp macro="" textlink="">
      <xdr:nvSpPr>
        <xdr:cNvPr id="238" name="フローチャート: 判断 237">
          <a:extLst>
            <a:ext uri="{FF2B5EF4-FFF2-40B4-BE49-F238E27FC236}">
              <a16:creationId xmlns:a16="http://schemas.microsoft.com/office/drawing/2014/main" id="{D702ACBB-EE25-4DD0-890F-D76199E875D2}"/>
            </a:ext>
          </a:extLst>
        </xdr:cNvPr>
        <xdr:cNvSpPr/>
      </xdr:nvSpPr>
      <xdr:spPr>
        <a:xfrm>
          <a:off x="6921500" y="1068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4F11BDC-5AB3-430D-96EE-DE6B9E11DEB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8F4F451-EA92-410F-8BEB-3A6D5991AA6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D304BCB-EBEC-47F5-9C92-0970CBB4248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4C47381-0310-4789-A9A0-7927418D81B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9F6404C-6218-4E29-92B2-CF6A15677A4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80264</xdr:rowOff>
    </xdr:from>
    <xdr:to>
      <xdr:col>55</xdr:col>
      <xdr:colOff>50800</xdr:colOff>
      <xdr:row>64</xdr:row>
      <xdr:rowOff>10414</xdr:rowOff>
    </xdr:to>
    <xdr:sp macro="" textlink="">
      <xdr:nvSpPr>
        <xdr:cNvPr id="244" name="楕円 243">
          <a:extLst>
            <a:ext uri="{FF2B5EF4-FFF2-40B4-BE49-F238E27FC236}">
              <a16:creationId xmlns:a16="http://schemas.microsoft.com/office/drawing/2014/main" id="{721845D0-3E01-4BB1-88AB-824E574C0400}"/>
            </a:ext>
          </a:extLst>
        </xdr:cNvPr>
        <xdr:cNvSpPr/>
      </xdr:nvSpPr>
      <xdr:spPr>
        <a:xfrm>
          <a:off x="10426700" y="10881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166641</xdr:rowOff>
    </xdr:from>
    <xdr:ext cx="469744" cy="259045"/>
    <xdr:sp macro="" textlink="">
      <xdr:nvSpPr>
        <xdr:cNvPr id="245" name="【体育館・プール】&#10;一人当たり面積該当値テキスト">
          <a:extLst>
            <a:ext uri="{FF2B5EF4-FFF2-40B4-BE49-F238E27FC236}">
              <a16:creationId xmlns:a16="http://schemas.microsoft.com/office/drawing/2014/main" id="{E52CAB8E-C118-4B78-952B-22A2E5BC3A65}"/>
            </a:ext>
          </a:extLst>
        </xdr:cNvPr>
        <xdr:cNvSpPr txBox="1"/>
      </xdr:nvSpPr>
      <xdr:spPr>
        <a:xfrm>
          <a:off x="10515600" y="10796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10160</xdr:rowOff>
    </xdr:from>
    <xdr:to>
      <xdr:col>50</xdr:col>
      <xdr:colOff>165100</xdr:colOff>
      <xdr:row>63</xdr:row>
      <xdr:rowOff>111760</xdr:rowOff>
    </xdr:to>
    <xdr:sp macro="" textlink="">
      <xdr:nvSpPr>
        <xdr:cNvPr id="246" name="楕円 245">
          <a:extLst>
            <a:ext uri="{FF2B5EF4-FFF2-40B4-BE49-F238E27FC236}">
              <a16:creationId xmlns:a16="http://schemas.microsoft.com/office/drawing/2014/main" id="{EC8D2BB4-D8EB-41C0-9F59-A0AB95A3499B}"/>
            </a:ext>
          </a:extLst>
        </xdr:cNvPr>
        <xdr:cNvSpPr/>
      </xdr:nvSpPr>
      <xdr:spPr>
        <a:xfrm>
          <a:off x="9588500" y="10811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60960</xdr:rowOff>
    </xdr:from>
    <xdr:to>
      <xdr:col>55</xdr:col>
      <xdr:colOff>0</xdr:colOff>
      <xdr:row>63</xdr:row>
      <xdr:rowOff>131064</xdr:rowOff>
    </xdr:to>
    <xdr:cxnSp macro="">
      <xdr:nvCxnSpPr>
        <xdr:cNvPr id="247" name="直線コネクタ 246">
          <a:extLst>
            <a:ext uri="{FF2B5EF4-FFF2-40B4-BE49-F238E27FC236}">
              <a16:creationId xmlns:a16="http://schemas.microsoft.com/office/drawing/2014/main" id="{DF33A97E-99DD-4534-812D-C46A25750A26}"/>
            </a:ext>
          </a:extLst>
        </xdr:cNvPr>
        <xdr:cNvCxnSpPr/>
      </xdr:nvCxnSpPr>
      <xdr:spPr>
        <a:xfrm>
          <a:off x="9639300" y="10862310"/>
          <a:ext cx="838200" cy="7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3302</xdr:rowOff>
    </xdr:from>
    <xdr:to>
      <xdr:col>46</xdr:col>
      <xdr:colOff>38100</xdr:colOff>
      <xdr:row>63</xdr:row>
      <xdr:rowOff>104902</xdr:rowOff>
    </xdr:to>
    <xdr:sp macro="" textlink="">
      <xdr:nvSpPr>
        <xdr:cNvPr id="248" name="楕円 247">
          <a:extLst>
            <a:ext uri="{FF2B5EF4-FFF2-40B4-BE49-F238E27FC236}">
              <a16:creationId xmlns:a16="http://schemas.microsoft.com/office/drawing/2014/main" id="{3A22D24A-DE0B-4C00-A681-10FC33571913}"/>
            </a:ext>
          </a:extLst>
        </xdr:cNvPr>
        <xdr:cNvSpPr/>
      </xdr:nvSpPr>
      <xdr:spPr>
        <a:xfrm>
          <a:off x="8699500" y="10804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54102</xdr:rowOff>
    </xdr:from>
    <xdr:to>
      <xdr:col>50</xdr:col>
      <xdr:colOff>114300</xdr:colOff>
      <xdr:row>63</xdr:row>
      <xdr:rowOff>60960</xdr:rowOff>
    </xdr:to>
    <xdr:cxnSp macro="">
      <xdr:nvCxnSpPr>
        <xdr:cNvPr id="249" name="直線コネクタ 248">
          <a:extLst>
            <a:ext uri="{FF2B5EF4-FFF2-40B4-BE49-F238E27FC236}">
              <a16:creationId xmlns:a16="http://schemas.microsoft.com/office/drawing/2014/main" id="{5265FD47-ABAC-485E-98AE-D0E14CF49295}"/>
            </a:ext>
          </a:extLst>
        </xdr:cNvPr>
        <xdr:cNvCxnSpPr/>
      </xdr:nvCxnSpPr>
      <xdr:spPr>
        <a:xfrm>
          <a:off x="8750300" y="1085545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7874</xdr:rowOff>
    </xdr:from>
    <xdr:to>
      <xdr:col>41</xdr:col>
      <xdr:colOff>101600</xdr:colOff>
      <xdr:row>63</xdr:row>
      <xdr:rowOff>109474</xdr:rowOff>
    </xdr:to>
    <xdr:sp macro="" textlink="">
      <xdr:nvSpPr>
        <xdr:cNvPr id="250" name="楕円 249">
          <a:extLst>
            <a:ext uri="{FF2B5EF4-FFF2-40B4-BE49-F238E27FC236}">
              <a16:creationId xmlns:a16="http://schemas.microsoft.com/office/drawing/2014/main" id="{57F59160-FBD6-4BC2-87A4-7DF8E4B9A6A5}"/>
            </a:ext>
          </a:extLst>
        </xdr:cNvPr>
        <xdr:cNvSpPr/>
      </xdr:nvSpPr>
      <xdr:spPr>
        <a:xfrm>
          <a:off x="7810500" y="10809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54102</xdr:rowOff>
    </xdr:from>
    <xdr:to>
      <xdr:col>45</xdr:col>
      <xdr:colOff>177800</xdr:colOff>
      <xdr:row>63</xdr:row>
      <xdr:rowOff>58674</xdr:rowOff>
    </xdr:to>
    <xdr:cxnSp macro="">
      <xdr:nvCxnSpPr>
        <xdr:cNvPr id="251" name="直線コネクタ 250">
          <a:extLst>
            <a:ext uri="{FF2B5EF4-FFF2-40B4-BE49-F238E27FC236}">
              <a16:creationId xmlns:a16="http://schemas.microsoft.com/office/drawing/2014/main" id="{EA08F9F7-C75D-4F0B-B9B6-325C0F93B7F1}"/>
            </a:ext>
          </a:extLst>
        </xdr:cNvPr>
        <xdr:cNvCxnSpPr/>
      </xdr:nvCxnSpPr>
      <xdr:spPr>
        <a:xfrm flipV="1">
          <a:off x="7861300" y="1085545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10922</xdr:rowOff>
    </xdr:from>
    <xdr:to>
      <xdr:col>36</xdr:col>
      <xdr:colOff>165100</xdr:colOff>
      <xdr:row>63</xdr:row>
      <xdr:rowOff>112522</xdr:rowOff>
    </xdr:to>
    <xdr:sp macro="" textlink="">
      <xdr:nvSpPr>
        <xdr:cNvPr id="252" name="楕円 251">
          <a:extLst>
            <a:ext uri="{FF2B5EF4-FFF2-40B4-BE49-F238E27FC236}">
              <a16:creationId xmlns:a16="http://schemas.microsoft.com/office/drawing/2014/main" id="{39401058-9A98-4B5B-A569-93751C9152DB}"/>
            </a:ext>
          </a:extLst>
        </xdr:cNvPr>
        <xdr:cNvSpPr/>
      </xdr:nvSpPr>
      <xdr:spPr>
        <a:xfrm>
          <a:off x="6921500" y="10812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58674</xdr:rowOff>
    </xdr:from>
    <xdr:to>
      <xdr:col>41</xdr:col>
      <xdr:colOff>50800</xdr:colOff>
      <xdr:row>63</xdr:row>
      <xdr:rowOff>61722</xdr:rowOff>
    </xdr:to>
    <xdr:cxnSp macro="">
      <xdr:nvCxnSpPr>
        <xdr:cNvPr id="253" name="直線コネクタ 252">
          <a:extLst>
            <a:ext uri="{FF2B5EF4-FFF2-40B4-BE49-F238E27FC236}">
              <a16:creationId xmlns:a16="http://schemas.microsoft.com/office/drawing/2014/main" id="{7B780595-6B87-4422-BE60-47CE5E453CCF}"/>
            </a:ext>
          </a:extLst>
        </xdr:cNvPr>
        <xdr:cNvCxnSpPr/>
      </xdr:nvCxnSpPr>
      <xdr:spPr>
        <a:xfrm flipV="1">
          <a:off x="6972300" y="10860024"/>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5605</xdr:rowOff>
    </xdr:from>
    <xdr:ext cx="469744" cy="259045"/>
    <xdr:sp macro="" textlink="">
      <xdr:nvSpPr>
        <xdr:cNvPr id="254" name="n_1aveValue【体育館・プール】&#10;一人当たり面積">
          <a:extLst>
            <a:ext uri="{FF2B5EF4-FFF2-40B4-BE49-F238E27FC236}">
              <a16:creationId xmlns:a16="http://schemas.microsoft.com/office/drawing/2014/main" id="{645DDA78-92FF-4A35-B0BC-4990503A7C93}"/>
            </a:ext>
          </a:extLst>
        </xdr:cNvPr>
        <xdr:cNvSpPr txBox="1"/>
      </xdr:nvSpPr>
      <xdr:spPr>
        <a:xfrm>
          <a:off x="9391727" y="10464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7891</xdr:rowOff>
    </xdr:from>
    <xdr:ext cx="469744" cy="259045"/>
    <xdr:sp macro="" textlink="">
      <xdr:nvSpPr>
        <xdr:cNvPr id="255" name="n_2aveValue【体育館・プール】&#10;一人当たり面積">
          <a:extLst>
            <a:ext uri="{FF2B5EF4-FFF2-40B4-BE49-F238E27FC236}">
              <a16:creationId xmlns:a16="http://schemas.microsoft.com/office/drawing/2014/main" id="{3FE367FE-9B01-4751-8D83-3CBB4EE4107B}"/>
            </a:ext>
          </a:extLst>
        </xdr:cNvPr>
        <xdr:cNvSpPr txBox="1"/>
      </xdr:nvSpPr>
      <xdr:spPr>
        <a:xfrm>
          <a:off x="8515427" y="10466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16273</xdr:rowOff>
    </xdr:from>
    <xdr:ext cx="469744" cy="259045"/>
    <xdr:sp macro="" textlink="">
      <xdr:nvSpPr>
        <xdr:cNvPr id="256" name="n_3aveValue【体育館・プール】&#10;一人当たり面積">
          <a:extLst>
            <a:ext uri="{FF2B5EF4-FFF2-40B4-BE49-F238E27FC236}">
              <a16:creationId xmlns:a16="http://schemas.microsoft.com/office/drawing/2014/main" id="{BFDF4D1E-43AC-4BA3-97D3-05D8BF05B32A}"/>
            </a:ext>
          </a:extLst>
        </xdr:cNvPr>
        <xdr:cNvSpPr txBox="1"/>
      </xdr:nvSpPr>
      <xdr:spPr>
        <a:xfrm>
          <a:off x="7626427" y="10474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4843</xdr:rowOff>
    </xdr:from>
    <xdr:ext cx="469744" cy="259045"/>
    <xdr:sp macro="" textlink="">
      <xdr:nvSpPr>
        <xdr:cNvPr id="257" name="n_4aveValue【体育館・プール】&#10;一人当たり面積">
          <a:extLst>
            <a:ext uri="{FF2B5EF4-FFF2-40B4-BE49-F238E27FC236}">
              <a16:creationId xmlns:a16="http://schemas.microsoft.com/office/drawing/2014/main" id="{B88718B3-C787-488E-969D-3325371675CE}"/>
            </a:ext>
          </a:extLst>
        </xdr:cNvPr>
        <xdr:cNvSpPr txBox="1"/>
      </xdr:nvSpPr>
      <xdr:spPr>
        <a:xfrm>
          <a:off x="6737427" y="1046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102887</xdr:rowOff>
    </xdr:from>
    <xdr:ext cx="469744" cy="259045"/>
    <xdr:sp macro="" textlink="">
      <xdr:nvSpPr>
        <xdr:cNvPr id="258" name="n_1mainValue【体育館・プール】&#10;一人当たり面積">
          <a:extLst>
            <a:ext uri="{FF2B5EF4-FFF2-40B4-BE49-F238E27FC236}">
              <a16:creationId xmlns:a16="http://schemas.microsoft.com/office/drawing/2014/main" id="{2B0F4528-BA3A-4D67-8A6B-74245194BD12}"/>
            </a:ext>
          </a:extLst>
        </xdr:cNvPr>
        <xdr:cNvSpPr txBox="1"/>
      </xdr:nvSpPr>
      <xdr:spPr>
        <a:xfrm>
          <a:off x="9391727" y="10904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96029</xdr:rowOff>
    </xdr:from>
    <xdr:ext cx="469744" cy="259045"/>
    <xdr:sp macro="" textlink="">
      <xdr:nvSpPr>
        <xdr:cNvPr id="259" name="n_2mainValue【体育館・プール】&#10;一人当たり面積">
          <a:extLst>
            <a:ext uri="{FF2B5EF4-FFF2-40B4-BE49-F238E27FC236}">
              <a16:creationId xmlns:a16="http://schemas.microsoft.com/office/drawing/2014/main" id="{3AD1B47D-7836-49A3-A39A-42DF28B4AB64}"/>
            </a:ext>
          </a:extLst>
        </xdr:cNvPr>
        <xdr:cNvSpPr txBox="1"/>
      </xdr:nvSpPr>
      <xdr:spPr>
        <a:xfrm>
          <a:off x="8515427" y="10897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100601</xdr:rowOff>
    </xdr:from>
    <xdr:ext cx="469744" cy="259045"/>
    <xdr:sp macro="" textlink="">
      <xdr:nvSpPr>
        <xdr:cNvPr id="260" name="n_3mainValue【体育館・プール】&#10;一人当たり面積">
          <a:extLst>
            <a:ext uri="{FF2B5EF4-FFF2-40B4-BE49-F238E27FC236}">
              <a16:creationId xmlns:a16="http://schemas.microsoft.com/office/drawing/2014/main" id="{87D6408B-33CE-46BF-99B3-B0B6AEAA3DAB}"/>
            </a:ext>
          </a:extLst>
        </xdr:cNvPr>
        <xdr:cNvSpPr txBox="1"/>
      </xdr:nvSpPr>
      <xdr:spPr>
        <a:xfrm>
          <a:off x="7626427" y="1090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103649</xdr:rowOff>
    </xdr:from>
    <xdr:ext cx="469744" cy="259045"/>
    <xdr:sp macro="" textlink="">
      <xdr:nvSpPr>
        <xdr:cNvPr id="261" name="n_4mainValue【体育館・プール】&#10;一人当たり面積">
          <a:extLst>
            <a:ext uri="{FF2B5EF4-FFF2-40B4-BE49-F238E27FC236}">
              <a16:creationId xmlns:a16="http://schemas.microsoft.com/office/drawing/2014/main" id="{A09AE280-348B-409D-94CD-8B1D0CDDFE81}"/>
            </a:ext>
          </a:extLst>
        </xdr:cNvPr>
        <xdr:cNvSpPr txBox="1"/>
      </xdr:nvSpPr>
      <xdr:spPr>
        <a:xfrm>
          <a:off x="6737427" y="10904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E8DA6E30-1B66-4F0C-8BB9-07E348AE9AE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E23A996-560A-47D0-BEE9-7F018DF5EDD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5EAF1C7B-C246-4871-B9D7-734F2047AF9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E9C3702F-3964-4691-900F-9EB63CF3635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2F9497D9-D538-4774-9CD7-81872603A58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153ED3B8-E7F5-4D13-B5F1-B3F59AC71698}"/>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F5E70A93-B4BA-49BA-B584-1D01EAF265A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B15C1598-C953-46FF-96ED-306BB68295B3}"/>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E0175041-3B6A-4400-9EDA-74FFD3A9E34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9ED6F4F5-7719-4EE2-AD5E-44F3CCA6BC13}"/>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D6853D55-7326-4876-8C9F-040BF01CF57A}"/>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4CF43BBE-A7BD-448A-9075-F5CA463803FD}"/>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B40E36B2-0F40-49C6-BAD8-BF5DEAB590A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8CF90A60-80B1-4C3E-967C-0D1B3BEF5B68}"/>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76116B69-D780-49CF-A495-0BA8EA1C206C}"/>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60F5D5A3-8AB6-4811-893C-93F3CAF864C4}"/>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D39DF464-5B26-4AB2-8C89-65CFF39B471B}"/>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9F38D1F8-4FD9-451D-89B6-4994AFC766F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4A9EBEF8-0BD9-4521-A8E4-C58A06A26A2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FD2B9D13-E5B5-4C19-A405-54F98411B1A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1156A7BC-4DC1-4F7A-AA9B-28B029D51B28}"/>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4EC5605E-172C-4005-94A4-EC9DFBA97131}"/>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3CFF394C-532F-424F-80F2-357C002C873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FF5E4AD9-6702-41BD-998D-32E7172BD33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76200</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8325AD6F-DC74-44E7-88CE-35513CAED955}"/>
            </a:ext>
          </a:extLst>
        </xdr:cNvPr>
        <xdr:cNvCxnSpPr/>
      </xdr:nvCxnSpPr>
      <xdr:spPr>
        <a:xfrm flipV="1">
          <a:off x="4634865" y="13277850"/>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a:extLst>
            <a:ext uri="{FF2B5EF4-FFF2-40B4-BE49-F238E27FC236}">
              <a16:creationId xmlns:a16="http://schemas.microsoft.com/office/drawing/2014/main" id="{4F757CB0-75A4-4C41-ABE9-0E18BFB78655}"/>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FA623047-6336-44B0-880C-F8895C83F75E}"/>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22877</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4913B52D-B2A1-40BE-91A2-840A3F4441D2}"/>
            </a:ext>
          </a:extLst>
        </xdr:cNvPr>
        <xdr:cNvSpPr txBox="1"/>
      </xdr:nvSpPr>
      <xdr:spPr>
        <a:xfrm>
          <a:off x="4673600" y="13053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76200</xdr:rowOff>
    </xdr:from>
    <xdr:to>
      <xdr:col>24</xdr:col>
      <xdr:colOff>152400</xdr:colOff>
      <xdr:row>77</xdr:row>
      <xdr:rowOff>76200</xdr:rowOff>
    </xdr:to>
    <xdr:cxnSp macro="">
      <xdr:nvCxnSpPr>
        <xdr:cNvPr id="290" name="直線コネクタ 289">
          <a:extLst>
            <a:ext uri="{FF2B5EF4-FFF2-40B4-BE49-F238E27FC236}">
              <a16:creationId xmlns:a16="http://schemas.microsoft.com/office/drawing/2014/main" id="{8372361A-5CBD-4F20-97DC-E8D75C16A80A}"/>
            </a:ext>
          </a:extLst>
        </xdr:cNvPr>
        <xdr:cNvCxnSpPr/>
      </xdr:nvCxnSpPr>
      <xdr:spPr>
        <a:xfrm>
          <a:off x="4546600" y="13277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1922</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A27F806E-65EF-4986-87C2-5D443EDA12FB}"/>
            </a:ext>
          </a:extLst>
        </xdr:cNvPr>
        <xdr:cNvSpPr txBox="1"/>
      </xdr:nvSpPr>
      <xdr:spPr>
        <a:xfrm>
          <a:off x="4673600" y="140608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23495</xdr:rowOff>
    </xdr:from>
    <xdr:to>
      <xdr:col>24</xdr:col>
      <xdr:colOff>114300</xdr:colOff>
      <xdr:row>82</xdr:row>
      <xdr:rowOff>125095</xdr:rowOff>
    </xdr:to>
    <xdr:sp macro="" textlink="">
      <xdr:nvSpPr>
        <xdr:cNvPr id="292" name="フローチャート: 判断 291">
          <a:extLst>
            <a:ext uri="{FF2B5EF4-FFF2-40B4-BE49-F238E27FC236}">
              <a16:creationId xmlns:a16="http://schemas.microsoft.com/office/drawing/2014/main" id="{CCFE74DC-F92D-47E5-8A91-E71B7318299B}"/>
            </a:ext>
          </a:extLst>
        </xdr:cNvPr>
        <xdr:cNvSpPr/>
      </xdr:nvSpPr>
      <xdr:spPr>
        <a:xfrm>
          <a:off x="4584700" y="14082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160655</xdr:rowOff>
    </xdr:from>
    <xdr:to>
      <xdr:col>20</xdr:col>
      <xdr:colOff>38100</xdr:colOff>
      <xdr:row>82</xdr:row>
      <xdr:rowOff>90805</xdr:rowOff>
    </xdr:to>
    <xdr:sp macro="" textlink="">
      <xdr:nvSpPr>
        <xdr:cNvPr id="293" name="フローチャート: 判断 292">
          <a:extLst>
            <a:ext uri="{FF2B5EF4-FFF2-40B4-BE49-F238E27FC236}">
              <a16:creationId xmlns:a16="http://schemas.microsoft.com/office/drawing/2014/main" id="{C7ADF004-9E99-485A-A1EC-D39D579A8898}"/>
            </a:ext>
          </a:extLst>
        </xdr:cNvPr>
        <xdr:cNvSpPr/>
      </xdr:nvSpPr>
      <xdr:spPr>
        <a:xfrm>
          <a:off x="3746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135889</xdr:rowOff>
    </xdr:from>
    <xdr:to>
      <xdr:col>15</xdr:col>
      <xdr:colOff>101600</xdr:colOff>
      <xdr:row>82</xdr:row>
      <xdr:rowOff>66039</xdr:rowOff>
    </xdr:to>
    <xdr:sp macro="" textlink="">
      <xdr:nvSpPr>
        <xdr:cNvPr id="294" name="フローチャート: 判断 293">
          <a:extLst>
            <a:ext uri="{FF2B5EF4-FFF2-40B4-BE49-F238E27FC236}">
              <a16:creationId xmlns:a16="http://schemas.microsoft.com/office/drawing/2014/main" id="{6893D211-0AA7-4476-884C-E19D9528360F}"/>
            </a:ext>
          </a:extLst>
        </xdr:cNvPr>
        <xdr:cNvSpPr/>
      </xdr:nvSpPr>
      <xdr:spPr>
        <a:xfrm>
          <a:off x="2857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149225</xdr:rowOff>
    </xdr:from>
    <xdr:to>
      <xdr:col>10</xdr:col>
      <xdr:colOff>165100</xdr:colOff>
      <xdr:row>82</xdr:row>
      <xdr:rowOff>79375</xdr:rowOff>
    </xdr:to>
    <xdr:sp macro="" textlink="">
      <xdr:nvSpPr>
        <xdr:cNvPr id="295" name="フローチャート: 判断 294">
          <a:extLst>
            <a:ext uri="{FF2B5EF4-FFF2-40B4-BE49-F238E27FC236}">
              <a16:creationId xmlns:a16="http://schemas.microsoft.com/office/drawing/2014/main" id="{2EF23D6A-17D5-4B0E-BE72-FDB501BE1F5C}"/>
            </a:ext>
          </a:extLst>
        </xdr:cNvPr>
        <xdr:cNvSpPr/>
      </xdr:nvSpPr>
      <xdr:spPr>
        <a:xfrm>
          <a:off x="1968500" y="1403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xdr:rowOff>
    </xdr:from>
    <xdr:to>
      <xdr:col>6</xdr:col>
      <xdr:colOff>38100</xdr:colOff>
      <xdr:row>82</xdr:row>
      <xdr:rowOff>109855</xdr:rowOff>
    </xdr:to>
    <xdr:sp macro="" textlink="">
      <xdr:nvSpPr>
        <xdr:cNvPr id="296" name="フローチャート: 判断 295">
          <a:extLst>
            <a:ext uri="{FF2B5EF4-FFF2-40B4-BE49-F238E27FC236}">
              <a16:creationId xmlns:a16="http://schemas.microsoft.com/office/drawing/2014/main" id="{B4C3A0FA-3D25-4ABA-A1EF-4E4B38A0ADBF}"/>
            </a:ext>
          </a:extLst>
        </xdr:cNvPr>
        <xdr:cNvSpPr/>
      </xdr:nvSpPr>
      <xdr:spPr>
        <a:xfrm>
          <a:off x="1079500" y="1406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DBED0960-CF0D-40E1-88F0-880B06F7196F}"/>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161D805A-5C6C-4D06-B7D4-7DF36AFB42A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A0B8734-CAA9-4FAB-B24E-F59BD1FC19D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C813392-C7B2-4E88-A977-3F08525953B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44AB5DF-BACC-4970-9221-FE1394F9CE0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48261</xdr:rowOff>
    </xdr:from>
    <xdr:to>
      <xdr:col>24</xdr:col>
      <xdr:colOff>114300</xdr:colOff>
      <xdr:row>81</xdr:row>
      <xdr:rowOff>149861</xdr:rowOff>
    </xdr:to>
    <xdr:sp macro="" textlink="">
      <xdr:nvSpPr>
        <xdr:cNvPr id="302" name="楕円 301">
          <a:extLst>
            <a:ext uri="{FF2B5EF4-FFF2-40B4-BE49-F238E27FC236}">
              <a16:creationId xmlns:a16="http://schemas.microsoft.com/office/drawing/2014/main" id="{43669E22-8FCA-480F-A4DD-794D6457F268}"/>
            </a:ext>
          </a:extLst>
        </xdr:cNvPr>
        <xdr:cNvSpPr/>
      </xdr:nvSpPr>
      <xdr:spPr>
        <a:xfrm>
          <a:off x="4584700" y="139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71138</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9EBE5F27-4221-4E0A-8DD9-86B1385E14DA}"/>
            </a:ext>
          </a:extLst>
        </xdr:cNvPr>
        <xdr:cNvSpPr txBox="1"/>
      </xdr:nvSpPr>
      <xdr:spPr>
        <a:xfrm>
          <a:off x="4673600"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124461</xdr:rowOff>
    </xdr:from>
    <xdr:to>
      <xdr:col>20</xdr:col>
      <xdr:colOff>38100</xdr:colOff>
      <xdr:row>82</xdr:row>
      <xdr:rowOff>54611</xdr:rowOff>
    </xdr:to>
    <xdr:sp macro="" textlink="">
      <xdr:nvSpPr>
        <xdr:cNvPr id="304" name="楕円 303">
          <a:extLst>
            <a:ext uri="{FF2B5EF4-FFF2-40B4-BE49-F238E27FC236}">
              <a16:creationId xmlns:a16="http://schemas.microsoft.com/office/drawing/2014/main" id="{64EFF6D6-1D51-4390-89AD-9631280B7C47}"/>
            </a:ext>
          </a:extLst>
        </xdr:cNvPr>
        <xdr:cNvSpPr/>
      </xdr:nvSpPr>
      <xdr:spPr>
        <a:xfrm>
          <a:off x="3746500" y="1401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99061</xdr:rowOff>
    </xdr:from>
    <xdr:to>
      <xdr:col>24</xdr:col>
      <xdr:colOff>63500</xdr:colOff>
      <xdr:row>82</xdr:row>
      <xdr:rowOff>3811</xdr:rowOff>
    </xdr:to>
    <xdr:cxnSp macro="">
      <xdr:nvCxnSpPr>
        <xdr:cNvPr id="305" name="直線コネクタ 304">
          <a:extLst>
            <a:ext uri="{FF2B5EF4-FFF2-40B4-BE49-F238E27FC236}">
              <a16:creationId xmlns:a16="http://schemas.microsoft.com/office/drawing/2014/main" id="{9AA2AAC0-E9A6-4E20-88EA-CBC73EA1DC44}"/>
            </a:ext>
          </a:extLst>
        </xdr:cNvPr>
        <xdr:cNvCxnSpPr/>
      </xdr:nvCxnSpPr>
      <xdr:spPr>
        <a:xfrm flipV="1">
          <a:off x="3797300" y="13986511"/>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86361</xdr:rowOff>
    </xdr:from>
    <xdr:to>
      <xdr:col>15</xdr:col>
      <xdr:colOff>101600</xdr:colOff>
      <xdr:row>82</xdr:row>
      <xdr:rowOff>16511</xdr:rowOff>
    </xdr:to>
    <xdr:sp macro="" textlink="">
      <xdr:nvSpPr>
        <xdr:cNvPr id="306" name="楕円 305">
          <a:extLst>
            <a:ext uri="{FF2B5EF4-FFF2-40B4-BE49-F238E27FC236}">
              <a16:creationId xmlns:a16="http://schemas.microsoft.com/office/drawing/2014/main" id="{E780C6A2-87A8-43FC-AEF0-A07C484A0C8B}"/>
            </a:ext>
          </a:extLst>
        </xdr:cNvPr>
        <xdr:cNvSpPr/>
      </xdr:nvSpPr>
      <xdr:spPr>
        <a:xfrm>
          <a:off x="2857500" y="13973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137161</xdr:rowOff>
    </xdr:from>
    <xdr:to>
      <xdr:col>19</xdr:col>
      <xdr:colOff>177800</xdr:colOff>
      <xdr:row>82</xdr:row>
      <xdr:rowOff>3811</xdr:rowOff>
    </xdr:to>
    <xdr:cxnSp macro="">
      <xdr:nvCxnSpPr>
        <xdr:cNvPr id="307" name="直線コネクタ 306">
          <a:extLst>
            <a:ext uri="{FF2B5EF4-FFF2-40B4-BE49-F238E27FC236}">
              <a16:creationId xmlns:a16="http://schemas.microsoft.com/office/drawing/2014/main" id="{AB3E2A67-D168-4837-927D-A33BA966C5A6}"/>
            </a:ext>
          </a:extLst>
        </xdr:cNvPr>
        <xdr:cNvCxnSpPr/>
      </xdr:nvCxnSpPr>
      <xdr:spPr>
        <a:xfrm>
          <a:off x="2908300" y="140246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48261</xdr:rowOff>
    </xdr:from>
    <xdr:to>
      <xdr:col>10</xdr:col>
      <xdr:colOff>165100</xdr:colOff>
      <xdr:row>81</xdr:row>
      <xdr:rowOff>149861</xdr:rowOff>
    </xdr:to>
    <xdr:sp macro="" textlink="">
      <xdr:nvSpPr>
        <xdr:cNvPr id="308" name="楕円 307">
          <a:extLst>
            <a:ext uri="{FF2B5EF4-FFF2-40B4-BE49-F238E27FC236}">
              <a16:creationId xmlns:a16="http://schemas.microsoft.com/office/drawing/2014/main" id="{E6B9CD9B-1C7A-493E-844D-FFF887D67FB6}"/>
            </a:ext>
          </a:extLst>
        </xdr:cNvPr>
        <xdr:cNvSpPr/>
      </xdr:nvSpPr>
      <xdr:spPr>
        <a:xfrm>
          <a:off x="1968500" y="1393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99061</xdr:rowOff>
    </xdr:from>
    <xdr:to>
      <xdr:col>15</xdr:col>
      <xdr:colOff>50800</xdr:colOff>
      <xdr:row>81</xdr:row>
      <xdr:rowOff>137161</xdr:rowOff>
    </xdr:to>
    <xdr:cxnSp macro="">
      <xdr:nvCxnSpPr>
        <xdr:cNvPr id="309" name="直線コネクタ 308">
          <a:extLst>
            <a:ext uri="{FF2B5EF4-FFF2-40B4-BE49-F238E27FC236}">
              <a16:creationId xmlns:a16="http://schemas.microsoft.com/office/drawing/2014/main" id="{B67920E5-8A9D-497E-8D2C-776711942BD8}"/>
            </a:ext>
          </a:extLst>
        </xdr:cNvPr>
        <xdr:cNvCxnSpPr/>
      </xdr:nvCxnSpPr>
      <xdr:spPr>
        <a:xfrm>
          <a:off x="2019300" y="1398651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8255</xdr:rowOff>
    </xdr:from>
    <xdr:to>
      <xdr:col>6</xdr:col>
      <xdr:colOff>38100</xdr:colOff>
      <xdr:row>81</xdr:row>
      <xdr:rowOff>109855</xdr:rowOff>
    </xdr:to>
    <xdr:sp macro="" textlink="">
      <xdr:nvSpPr>
        <xdr:cNvPr id="310" name="楕円 309">
          <a:extLst>
            <a:ext uri="{FF2B5EF4-FFF2-40B4-BE49-F238E27FC236}">
              <a16:creationId xmlns:a16="http://schemas.microsoft.com/office/drawing/2014/main" id="{E443071B-B066-4965-A2B7-E64A30BC2FD9}"/>
            </a:ext>
          </a:extLst>
        </xdr:cNvPr>
        <xdr:cNvSpPr/>
      </xdr:nvSpPr>
      <xdr:spPr>
        <a:xfrm>
          <a:off x="1079500" y="138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59055</xdr:rowOff>
    </xdr:from>
    <xdr:to>
      <xdr:col>10</xdr:col>
      <xdr:colOff>114300</xdr:colOff>
      <xdr:row>81</xdr:row>
      <xdr:rowOff>99061</xdr:rowOff>
    </xdr:to>
    <xdr:cxnSp macro="">
      <xdr:nvCxnSpPr>
        <xdr:cNvPr id="311" name="直線コネクタ 310">
          <a:extLst>
            <a:ext uri="{FF2B5EF4-FFF2-40B4-BE49-F238E27FC236}">
              <a16:creationId xmlns:a16="http://schemas.microsoft.com/office/drawing/2014/main" id="{3BCF41D5-8A7D-4F94-8E92-76970719DE7C}"/>
            </a:ext>
          </a:extLst>
        </xdr:cNvPr>
        <xdr:cNvCxnSpPr/>
      </xdr:nvCxnSpPr>
      <xdr:spPr>
        <a:xfrm>
          <a:off x="1130300" y="13946505"/>
          <a:ext cx="8890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81932</xdr:rowOff>
    </xdr:from>
    <xdr:ext cx="405111" cy="259045"/>
    <xdr:sp macro="" textlink="">
      <xdr:nvSpPr>
        <xdr:cNvPr id="312" name="n_1aveValue【福祉施設】&#10;有形固定資産減価償却率">
          <a:extLst>
            <a:ext uri="{FF2B5EF4-FFF2-40B4-BE49-F238E27FC236}">
              <a16:creationId xmlns:a16="http://schemas.microsoft.com/office/drawing/2014/main" id="{F318577B-390E-4B49-9C54-D5351948062C}"/>
            </a:ext>
          </a:extLst>
        </xdr:cNvPr>
        <xdr:cNvSpPr txBox="1"/>
      </xdr:nvSpPr>
      <xdr:spPr>
        <a:xfrm>
          <a:off x="35820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57166</xdr:rowOff>
    </xdr:from>
    <xdr:ext cx="405111" cy="259045"/>
    <xdr:sp macro="" textlink="">
      <xdr:nvSpPr>
        <xdr:cNvPr id="313" name="n_2aveValue【福祉施設】&#10;有形固定資産減価償却率">
          <a:extLst>
            <a:ext uri="{FF2B5EF4-FFF2-40B4-BE49-F238E27FC236}">
              <a16:creationId xmlns:a16="http://schemas.microsoft.com/office/drawing/2014/main" id="{A7E6BFAE-98F1-4FD4-AC7B-40418A6460EF}"/>
            </a:ext>
          </a:extLst>
        </xdr:cNvPr>
        <xdr:cNvSpPr txBox="1"/>
      </xdr:nvSpPr>
      <xdr:spPr>
        <a:xfrm>
          <a:off x="2705744" y="14116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70502</xdr:rowOff>
    </xdr:from>
    <xdr:ext cx="405111" cy="259045"/>
    <xdr:sp macro="" textlink="">
      <xdr:nvSpPr>
        <xdr:cNvPr id="314" name="n_3aveValue【福祉施設】&#10;有形固定資産減価償却率">
          <a:extLst>
            <a:ext uri="{FF2B5EF4-FFF2-40B4-BE49-F238E27FC236}">
              <a16:creationId xmlns:a16="http://schemas.microsoft.com/office/drawing/2014/main" id="{480FE5F2-843E-4C35-9A27-F8F674BDBE37}"/>
            </a:ext>
          </a:extLst>
        </xdr:cNvPr>
        <xdr:cNvSpPr txBox="1"/>
      </xdr:nvSpPr>
      <xdr:spPr>
        <a:xfrm>
          <a:off x="1816744" y="1412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100982</xdr:rowOff>
    </xdr:from>
    <xdr:ext cx="405111" cy="259045"/>
    <xdr:sp macro="" textlink="">
      <xdr:nvSpPr>
        <xdr:cNvPr id="315" name="n_4aveValue【福祉施設】&#10;有形固定資産減価償却率">
          <a:extLst>
            <a:ext uri="{FF2B5EF4-FFF2-40B4-BE49-F238E27FC236}">
              <a16:creationId xmlns:a16="http://schemas.microsoft.com/office/drawing/2014/main" id="{33BCB525-3019-457D-A2B1-A8A4147C0CE5}"/>
            </a:ext>
          </a:extLst>
        </xdr:cNvPr>
        <xdr:cNvSpPr txBox="1"/>
      </xdr:nvSpPr>
      <xdr:spPr>
        <a:xfrm>
          <a:off x="927744" y="1415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71138</xdr:rowOff>
    </xdr:from>
    <xdr:ext cx="405111" cy="259045"/>
    <xdr:sp macro="" textlink="">
      <xdr:nvSpPr>
        <xdr:cNvPr id="316" name="n_1mainValue【福祉施設】&#10;有形固定資産減価償却率">
          <a:extLst>
            <a:ext uri="{FF2B5EF4-FFF2-40B4-BE49-F238E27FC236}">
              <a16:creationId xmlns:a16="http://schemas.microsoft.com/office/drawing/2014/main" id="{2A2241E3-4913-4651-8595-FD69683A21B2}"/>
            </a:ext>
          </a:extLst>
        </xdr:cNvPr>
        <xdr:cNvSpPr txBox="1"/>
      </xdr:nvSpPr>
      <xdr:spPr>
        <a:xfrm>
          <a:off x="35820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33038</xdr:rowOff>
    </xdr:from>
    <xdr:ext cx="405111" cy="259045"/>
    <xdr:sp macro="" textlink="">
      <xdr:nvSpPr>
        <xdr:cNvPr id="317" name="n_2mainValue【福祉施設】&#10;有形固定資産減価償却率">
          <a:extLst>
            <a:ext uri="{FF2B5EF4-FFF2-40B4-BE49-F238E27FC236}">
              <a16:creationId xmlns:a16="http://schemas.microsoft.com/office/drawing/2014/main" id="{8711D22C-FB8E-4F8C-B15F-FC7C6C2C3D97}"/>
            </a:ext>
          </a:extLst>
        </xdr:cNvPr>
        <xdr:cNvSpPr txBox="1"/>
      </xdr:nvSpPr>
      <xdr:spPr>
        <a:xfrm>
          <a:off x="2705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166388</xdr:rowOff>
    </xdr:from>
    <xdr:ext cx="405111" cy="259045"/>
    <xdr:sp macro="" textlink="">
      <xdr:nvSpPr>
        <xdr:cNvPr id="318" name="n_3mainValue【福祉施設】&#10;有形固定資産減価償却率">
          <a:extLst>
            <a:ext uri="{FF2B5EF4-FFF2-40B4-BE49-F238E27FC236}">
              <a16:creationId xmlns:a16="http://schemas.microsoft.com/office/drawing/2014/main" id="{461787FB-5DEA-4DA5-B932-BCEB56167424}"/>
            </a:ext>
          </a:extLst>
        </xdr:cNvPr>
        <xdr:cNvSpPr txBox="1"/>
      </xdr:nvSpPr>
      <xdr:spPr>
        <a:xfrm>
          <a:off x="1816744" y="13710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126382</xdr:rowOff>
    </xdr:from>
    <xdr:ext cx="405111" cy="259045"/>
    <xdr:sp macro="" textlink="">
      <xdr:nvSpPr>
        <xdr:cNvPr id="319" name="n_4mainValue【福祉施設】&#10;有形固定資産減価償却率">
          <a:extLst>
            <a:ext uri="{FF2B5EF4-FFF2-40B4-BE49-F238E27FC236}">
              <a16:creationId xmlns:a16="http://schemas.microsoft.com/office/drawing/2014/main" id="{3C5EBEDE-A383-4140-B94D-991FDC357460}"/>
            </a:ext>
          </a:extLst>
        </xdr:cNvPr>
        <xdr:cNvSpPr txBox="1"/>
      </xdr:nvSpPr>
      <xdr:spPr>
        <a:xfrm>
          <a:off x="927744" y="1367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E0752111-FE25-4A03-8DA3-A0BE196E16A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8F0D4010-EC2D-4E1D-9DD5-A8A4725007C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335080CB-5F0D-4592-A226-3967C84D966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3D79C5AA-F80C-4B89-B68E-3B99722F666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8A178EC8-3C5C-46F3-9123-2708AA60BB5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9E4CAB33-D696-42C5-B7B2-86021958635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CC9C267E-21E5-49F1-AD63-52DA84EBA81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911F2FF5-B050-4ACE-89E9-0027B31BBF8D}"/>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8985D309-5A45-419E-9FFE-3591A2DC239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77778BB1-6EEC-4B71-A6E3-B478B8A5EFD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7D4543E3-902F-49F1-B953-EE4120F941F2}"/>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01422815-14F6-4711-A9AD-E12844D6216E}"/>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A1949561-9951-4C73-A056-620CEAC88DAA}"/>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3" name="テキスト ボックス 332">
          <a:extLst>
            <a:ext uri="{FF2B5EF4-FFF2-40B4-BE49-F238E27FC236}">
              <a16:creationId xmlns:a16="http://schemas.microsoft.com/office/drawing/2014/main" id="{7DA12E48-0746-4B4D-86EB-3F5FFC2A5CB6}"/>
            </a:ext>
          </a:extLst>
        </xdr:cNvPr>
        <xdr:cNvSpPr txBox="1"/>
      </xdr:nvSpPr>
      <xdr:spPr>
        <a:xfrm>
          <a:off x="6072701" y="1433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9FA4F1D9-A155-4AE7-97FA-4F626897E8F5}"/>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a:extLst>
            <a:ext uri="{FF2B5EF4-FFF2-40B4-BE49-F238E27FC236}">
              <a16:creationId xmlns:a16="http://schemas.microsoft.com/office/drawing/2014/main" id="{04ADCCA8-DCED-4DBE-A007-63DFC4225FC5}"/>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44BE9137-A6F0-4A05-8FA3-BE7CFEF28BB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7" name="テキスト ボックス 336">
          <a:extLst>
            <a:ext uri="{FF2B5EF4-FFF2-40B4-BE49-F238E27FC236}">
              <a16:creationId xmlns:a16="http://schemas.microsoft.com/office/drawing/2014/main" id="{8F439A80-DC56-4E87-BE82-FD38AA3C88C1}"/>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2E3AFB24-5B2D-41DA-92FF-DD40D658DFDE}"/>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39" name="テキスト ボックス 338">
          <a:extLst>
            <a:ext uri="{FF2B5EF4-FFF2-40B4-BE49-F238E27FC236}">
              <a16:creationId xmlns:a16="http://schemas.microsoft.com/office/drawing/2014/main" id="{2706433A-E72A-4BB7-9A02-905B1116B7B8}"/>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FCAC60A5-5006-4E8E-AD70-7C1666803F9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1" name="テキスト ボックス 340">
          <a:extLst>
            <a:ext uri="{FF2B5EF4-FFF2-40B4-BE49-F238E27FC236}">
              <a16:creationId xmlns:a16="http://schemas.microsoft.com/office/drawing/2014/main" id="{8A227226-62CB-4D2B-B343-375DA49F92A1}"/>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BC2D5186-FAAD-4996-915F-1617128BDB2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39967</xdr:rowOff>
    </xdr:from>
    <xdr:to>
      <xdr:col>54</xdr:col>
      <xdr:colOff>189865</xdr:colOff>
      <xdr:row>86</xdr:row>
      <xdr:rowOff>113424</xdr:rowOff>
    </xdr:to>
    <xdr:cxnSp macro="">
      <xdr:nvCxnSpPr>
        <xdr:cNvPr id="343" name="直線コネクタ 342">
          <a:extLst>
            <a:ext uri="{FF2B5EF4-FFF2-40B4-BE49-F238E27FC236}">
              <a16:creationId xmlns:a16="http://schemas.microsoft.com/office/drawing/2014/main" id="{24644DA4-97F8-458E-A858-90927E5E9D3B}"/>
            </a:ext>
          </a:extLst>
        </xdr:cNvPr>
        <xdr:cNvCxnSpPr/>
      </xdr:nvCxnSpPr>
      <xdr:spPr>
        <a:xfrm flipV="1">
          <a:off x="10476865" y="13241617"/>
          <a:ext cx="0" cy="16165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117251</xdr:rowOff>
    </xdr:from>
    <xdr:ext cx="469744" cy="259045"/>
    <xdr:sp macro="" textlink="">
      <xdr:nvSpPr>
        <xdr:cNvPr id="344" name="【福祉施設】&#10;一人当たり面積最小値テキスト">
          <a:extLst>
            <a:ext uri="{FF2B5EF4-FFF2-40B4-BE49-F238E27FC236}">
              <a16:creationId xmlns:a16="http://schemas.microsoft.com/office/drawing/2014/main" id="{65F31917-1D0D-49E9-A9E7-D9DA3BC4CF13}"/>
            </a:ext>
          </a:extLst>
        </xdr:cNvPr>
        <xdr:cNvSpPr txBox="1"/>
      </xdr:nvSpPr>
      <xdr:spPr>
        <a:xfrm>
          <a:off x="10515600" y="1486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113424</xdr:rowOff>
    </xdr:from>
    <xdr:to>
      <xdr:col>55</xdr:col>
      <xdr:colOff>88900</xdr:colOff>
      <xdr:row>86</xdr:row>
      <xdr:rowOff>113424</xdr:rowOff>
    </xdr:to>
    <xdr:cxnSp macro="">
      <xdr:nvCxnSpPr>
        <xdr:cNvPr id="345" name="直線コネクタ 344">
          <a:extLst>
            <a:ext uri="{FF2B5EF4-FFF2-40B4-BE49-F238E27FC236}">
              <a16:creationId xmlns:a16="http://schemas.microsoft.com/office/drawing/2014/main" id="{F2A92FF7-8B81-4730-B694-D6887EFD1507}"/>
            </a:ext>
          </a:extLst>
        </xdr:cNvPr>
        <xdr:cNvCxnSpPr/>
      </xdr:nvCxnSpPr>
      <xdr:spPr>
        <a:xfrm>
          <a:off x="10388600" y="14858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158094</xdr:rowOff>
    </xdr:from>
    <xdr:ext cx="534377" cy="259045"/>
    <xdr:sp macro="" textlink="">
      <xdr:nvSpPr>
        <xdr:cNvPr id="346" name="【福祉施設】&#10;一人当たり面積最大値テキスト">
          <a:extLst>
            <a:ext uri="{FF2B5EF4-FFF2-40B4-BE49-F238E27FC236}">
              <a16:creationId xmlns:a16="http://schemas.microsoft.com/office/drawing/2014/main" id="{3F6B191D-A159-4D07-A929-ACD9074F4770}"/>
            </a:ext>
          </a:extLst>
        </xdr:cNvPr>
        <xdr:cNvSpPr txBox="1"/>
      </xdr:nvSpPr>
      <xdr:spPr>
        <a:xfrm>
          <a:off x="10515600" y="13016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39967</xdr:rowOff>
    </xdr:from>
    <xdr:to>
      <xdr:col>55</xdr:col>
      <xdr:colOff>88900</xdr:colOff>
      <xdr:row>77</xdr:row>
      <xdr:rowOff>39967</xdr:rowOff>
    </xdr:to>
    <xdr:cxnSp macro="">
      <xdr:nvCxnSpPr>
        <xdr:cNvPr id="347" name="直線コネクタ 346">
          <a:extLst>
            <a:ext uri="{FF2B5EF4-FFF2-40B4-BE49-F238E27FC236}">
              <a16:creationId xmlns:a16="http://schemas.microsoft.com/office/drawing/2014/main" id="{68FA53EC-DCDC-4F32-8EA0-E93131E9E231}"/>
            </a:ext>
          </a:extLst>
        </xdr:cNvPr>
        <xdr:cNvCxnSpPr/>
      </xdr:nvCxnSpPr>
      <xdr:spPr>
        <a:xfrm>
          <a:off x="10388600" y="13241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14254</xdr:rowOff>
    </xdr:from>
    <xdr:ext cx="469744" cy="259045"/>
    <xdr:sp macro="" textlink="">
      <xdr:nvSpPr>
        <xdr:cNvPr id="348" name="【福祉施設】&#10;一人当たり面積平均値テキスト">
          <a:extLst>
            <a:ext uri="{FF2B5EF4-FFF2-40B4-BE49-F238E27FC236}">
              <a16:creationId xmlns:a16="http://schemas.microsoft.com/office/drawing/2014/main" id="{5BF829F1-C1ED-4CBE-9890-82E586EFC22F}"/>
            </a:ext>
          </a:extLst>
        </xdr:cNvPr>
        <xdr:cNvSpPr txBox="1"/>
      </xdr:nvSpPr>
      <xdr:spPr>
        <a:xfrm>
          <a:off x="10515600" y="14587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162827</xdr:rowOff>
    </xdr:from>
    <xdr:to>
      <xdr:col>55</xdr:col>
      <xdr:colOff>50800</xdr:colOff>
      <xdr:row>86</xdr:row>
      <xdr:rowOff>92977</xdr:rowOff>
    </xdr:to>
    <xdr:sp macro="" textlink="">
      <xdr:nvSpPr>
        <xdr:cNvPr id="349" name="フローチャート: 判断 348">
          <a:extLst>
            <a:ext uri="{FF2B5EF4-FFF2-40B4-BE49-F238E27FC236}">
              <a16:creationId xmlns:a16="http://schemas.microsoft.com/office/drawing/2014/main" id="{E3FCDE87-C4E1-4539-ACC0-EBA6C31DFD9C}"/>
            </a:ext>
          </a:extLst>
        </xdr:cNvPr>
        <xdr:cNvSpPr/>
      </xdr:nvSpPr>
      <xdr:spPr>
        <a:xfrm>
          <a:off x="10426700" y="14736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86</xdr:row>
      <xdr:rowOff>53594</xdr:rowOff>
    </xdr:from>
    <xdr:to>
      <xdr:col>50</xdr:col>
      <xdr:colOff>165100</xdr:colOff>
      <xdr:row>86</xdr:row>
      <xdr:rowOff>155194</xdr:rowOff>
    </xdr:to>
    <xdr:sp macro="" textlink="">
      <xdr:nvSpPr>
        <xdr:cNvPr id="350" name="フローチャート: 判断 349">
          <a:extLst>
            <a:ext uri="{FF2B5EF4-FFF2-40B4-BE49-F238E27FC236}">
              <a16:creationId xmlns:a16="http://schemas.microsoft.com/office/drawing/2014/main" id="{8C031294-6181-477C-88D7-91A7D9D34DDC}"/>
            </a:ext>
          </a:extLst>
        </xdr:cNvPr>
        <xdr:cNvSpPr/>
      </xdr:nvSpPr>
      <xdr:spPr>
        <a:xfrm>
          <a:off x="9588500" y="1479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86</xdr:row>
      <xdr:rowOff>54470</xdr:rowOff>
    </xdr:from>
    <xdr:to>
      <xdr:col>46</xdr:col>
      <xdr:colOff>38100</xdr:colOff>
      <xdr:row>86</xdr:row>
      <xdr:rowOff>156070</xdr:rowOff>
    </xdr:to>
    <xdr:sp macro="" textlink="">
      <xdr:nvSpPr>
        <xdr:cNvPr id="351" name="フローチャート: 判断 350">
          <a:extLst>
            <a:ext uri="{FF2B5EF4-FFF2-40B4-BE49-F238E27FC236}">
              <a16:creationId xmlns:a16="http://schemas.microsoft.com/office/drawing/2014/main" id="{8BBED094-CFC2-4C52-9052-95BFE903E2FD}"/>
            </a:ext>
          </a:extLst>
        </xdr:cNvPr>
        <xdr:cNvSpPr/>
      </xdr:nvSpPr>
      <xdr:spPr>
        <a:xfrm>
          <a:off x="8699500" y="1479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86</xdr:row>
      <xdr:rowOff>54356</xdr:rowOff>
    </xdr:from>
    <xdr:to>
      <xdr:col>41</xdr:col>
      <xdr:colOff>101600</xdr:colOff>
      <xdr:row>86</xdr:row>
      <xdr:rowOff>155956</xdr:rowOff>
    </xdr:to>
    <xdr:sp macro="" textlink="">
      <xdr:nvSpPr>
        <xdr:cNvPr id="352" name="フローチャート: 判断 351">
          <a:extLst>
            <a:ext uri="{FF2B5EF4-FFF2-40B4-BE49-F238E27FC236}">
              <a16:creationId xmlns:a16="http://schemas.microsoft.com/office/drawing/2014/main" id="{513AB68F-D319-46E7-9CF0-19C16AAA150C}"/>
            </a:ext>
          </a:extLst>
        </xdr:cNvPr>
        <xdr:cNvSpPr/>
      </xdr:nvSpPr>
      <xdr:spPr>
        <a:xfrm>
          <a:off x="7810500" y="14799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86</xdr:row>
      <xdr:rowOff>55080</xdr:rowOff>
    </xdr:from>
    <xdr:to>
      <xdr:col>36</xdr:col>
      <xdr:colOff>165100</xdr:colOff>
      <xdr:row>86</xdr:row>
      <xdr:rowOff>156680</xdr:rowOff>
    </xdr:to>
    <xdr:sp macro="" textlink="">
      <xdr:nvSpPr>
        <xdr:cNvPr id="353" name="フローチャート: 判断 352">
          <a:extLst>
            <a:ext uri="{FF2B5EF4-FFF2-40B4-BE49-F238E27FC236}">
              <a16:creationId xmlns:a16="http://schemas.microsoft.com/office/drawing/2014/main" id="{CD88AB99-AF8F-4C68-84C4-9965A4AFBC9B}"/>
            </a:ext>
          </a:extLst>
        </xdr:cNvPr>
        <xdr:cNvSpPr/>
      </xdr:nvSpPr>
      <xdr:spPr>
        <a:xfrm>
          <a:off x="6921500" y="1479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C0821B6-9EB2-4794-ADDF-959E4AB99583}"/>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EDA65C1-D9BB-4E0C-8C01-F7DA2E4BC212}"/>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E6DA25D-0149-42ED-A0CF-D0BA9340C57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8DEBCA4-7427-4957-8ECB-55D0376BFDBA}"/>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321668A-692B-4225-903E-303E4A84BFDE}"/>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52299</xdr:rowOff>
    </xdr:from>
    <xdr:to>
      <xdr:col>55</xdr:col>
      <xdr:colOff>50800</xdr:colOff>
      <xdr:row>86</xdr:row>
      <xdr:rowOff>153899</xdr:rowOff>
    </xdr:to>
    <xdr:sp macro="" textlink="">
      <xdr:nvSpPr>
        <xdr:cNvPr id="359" name="楕円 358">
          <a:extLst>
            <a:ext uri="{FF2B5EF4-FFF2-40B4-BE49-F238E27FC236}">
              <a16:creationId xmlns:a16="http://schemas.microsoft.com/office/drawing/2014/main" id="{07142FA8-A22D-47CC-BF11-DB8F8A061321}"/>
            </a:ext>
          </a:extLst>
        </xdr:cNvPr>
        <xdr:cNvSpPr/>
      </xdr:nvSpPr>
      <xdr:spPr>
        <a:xfrm>
          <a:off x="10426700" y="1479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141254</xdr:rowOff>
    </xdr:from>
    <xdr:ext cx="469744" cy="259045"/>
    <xdr:sp macro="" textlink="">
      <xdr:nvSpPr>
        <xdr:cNvPr id="360" name="【福祉施設】&#10;一人当たり面積該当値テキスト">
          <a:extLst>
            <a:ext uri="{FF2B5EF4-FFF2-40B4-BE49-F238E27FC236}">
              <a16:creationId xmlns:a16="http://schemas.microsoft.com/office/drawing/2014/main" id="{D1B0E745-4A42-49DB-946A-DB8A09EC525E}"/>
            </a:ext>
          </a:extLst>
        </xdr:cNvPr>
        <xdr:cNvSpPr txBox="1"/>
      </xdr:nvSpPr>
      <xdr:spPr>
        <a:xfrm>
          <a:off x="10515600" y="14714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53327</xdr:rowOff>
    </xdr:from>
    <xdr:to>
      <xdr:col>50</xdr:col>
      <xdr:colOff>165100</xdr:colOff>
      <xdr:row>86</xdr:row>
      <xdr:rowOff>154927</xdr:rowOff>
    </xdr:to>
    <xdr:sp macro="" textlink="">
      <xdr:nvSpPr>
        <xdr:cNvPr id="361" name="楕円 360">
          <a:extLst>
            <a:ext uri="{FF2B5EF4-FFF2-40B4-BE49-F238E27FC236}">
              <a16:creationId xmlns:a16="http://schemas.microsoft.com/office/drawing/2014/main" id="{1C5A81D6-8921-4463-8B02-E00B18C1A878}"/>
            </a:ext>
          </a:extLst>
        </xdr:cNvPr>
        <xdr:cNvSpPr/>
      </xdr:nvSpPr>
      <xdr:spPr>
        <a:xfrm>
          <a:off x="9588500" y="14798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103099</xdr:rowOff>
    </xdr:from>
    <xdr:to>
      <xdr:col>55</xdr:col>
      <xdr:colOff>0</xdr:colOff>
      <xdr:row>86</xdr:row>
      <xdr:rowOff>104127</xdr:rowOff>
    </xdr:to>
    <xdr:cxnSp macro="">
      <xdr:nvCxnSpPr>
        <xdr:cNvPr id="362" name="直線コネクタ 361">
          <a:extLst>
            <a:ext uri="{FF2B5EF4-FFF2-40B4-BE49-F238E27FC236}">
              <a16:creationId xmlns:a16="http://schemas.microsoft.com/office/drawing/2014/main" id="{F8AEFE56-AC54-4DC9-B3D3-920CF6923FE4}"/>
            </a:ext>
          </a:extLst>
        </xdr:cNvPr>
        <xdr:cNvCxnSpPr/>
      </xdr:nvCxnSpPr>
      <xdr:spPr>
        <a:xfrm flipV="1">
          <a:off x="9639300" y="14847799"/>
          <a:ext cx="83820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53594</xdr:rowOff>
    </xdr:from>
    <xdr:to>
      <xdr:col>46</xdr:col>
      <xdr:colOff>38100</xdr:colOff>
      <xdr:row>86</xdr:row>
      <xdr:rowOff>155194</xdr:rowOff>
    </xdr:to>
    <xdr:sp macro="" textlink="">
      <xdr:nvSpPr>
        <xdr:cNvPr id="363" name="楕円 362">
          <a:extLst>
            <a:ext uri="{FF2B5EF4-FFF2-40B4-BE49-F238E27FC236}">
              <a16:creationId xmlns:a16="http://schemas.microsoft.com/office/drawing/2014/main" id="{E3626BDC-1D05-4042-BBB8-75CEB8B52A97}"/>
            </a:ext>
          </a:extLst>
        </xdr:cNvPr>
        <xdr:cNvSpPr/>
      </xdr:nvSpPr>
      <xdr:spPr>
        <a:xfrm>
          <a:off x="8699500" y="1479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104127</xdr:rowOff>
    </xdr:from>
    <xdr:to>
      <xdr:col>50</xdr:col>
      <xdr:colOff>114300</xdr:colOff>
      <xdr:row>86</xdr:row>
      <xdr:rowOff>104394</xdr:rowOff>
    </xdr:to>
    <xdr:cxnSp macro="">
      <xdr:nvCxnSpPr>
        <xdr:cNvPr id="364" name="直線コネクタ 363">
          <a:extLst>
            <a:ext uri="{FF2B5EF4-FFF2-40B4-BE49-F238E27FC236}">
              <a16:creationId xmlns:a16="http://schemas.microsoft.com/office/drawing/2014/main" id="{38BF0A8C-43B7-4787-8CA2-8FDB6981FB9D}"/>
            </a:ext>
          </a:extLst>
        </xdr:cNvPr>
        <xdr:cNvCxnSpPr/>
      </xdr:nvCxnSpPr>
      <xdr:spPr>
        <a:xfrm flipV="1">
          <a:off x="8750300" y="14848827"/>
          <a:ext cx="889000" cy="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53823</xdr:rowOff>
    </xdr:from>
    <xdr:to>
      <xdr:col>41</xdr:col>
      <xdr:colOff>101600</xdr:colOff>
      <xdr:row>86</xdr:row>
      <xdr:rowOff>155423</xdr:rowOff>
    </xdr:to>
    <xdr:sp macro="" textlink="">
      <xdr:nvSpPr>
        <xdr:cNvPr id="365" name="楕円 364">
          <a:extLst>
            <a:ext uri="{FF2B5EF4-FFF2-40B4-BE49-F238E27FC236}">
              <a16:creationId xmlns:a16="http://schemas.microsoft.com/office/drawing/2014/main" id="{64B49329-992E-4539-96BF-D1F13002B854}"/>
            </a:ext>
          </a:extLst>
        </xdr:cNvPr>
        <xdr:cNvSpPr/>
      </xdr:nvSpPr>
      <xdr:spPr>
        <a:xfrm>
          <a:off x="7810500" y="14798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104394</xdr:rowOff>
    </xdr:from>
    <xdr:to>
      <xdr:col>45</xdr:col>
      <xdr:colOff>177800</xdr:colOff>
      <xdr:row>86</xdr:row>
      <xdr:rowOff>104623</xdr:rowOff>
    </xdr:to>
    <xdr:cxnSp macro="">
      <xdr:nvCxnSpPr>
        <xdr:cNvPr id="366" name="直線コネクタ 365">
          <a:extLst>
            <a:ext uri="{FF2B5EF4-FFF2-40B4-BE49-F238E27FC236}">
              <a16:creationId xmlns:a16="http://schemas.microsoft.com/office/drawing/2014/main" id="{E27EE8B3-3327-422A-ABB5-099BDEDBA047}"/>
            </a:ext>
          </a:extLst>
        </xdr:cNvPr>
        <xdr:cNvCxnSpPr/>
      </xdr:nvCxnSpPr>
      <xdr:spPr>
        <a:xfrm flipV="1">
          <a:off x="7861300" y="14849094"/>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54014</xdr:rowOff>
    </xdr:from>
    <xdr:to>
      <xdr:col>36</xdr:col>
      <xdr:colOff>165100</xdr:colOff>
      <xdr:row>86</xdr:row>
      <xdr:rowOff>155614</xdr:rowOff>
    </xdr:to>
    <xdr:sp macro="" textlink="">
      <xdr:nvSpPr>
        <xdr:cNvPr id="367" name="楕円 366">
          <a:extLst>
            <a:ext uri="{FF2B5EF4-FFF2-40B4-BE49-F238E27FC236}">
              <a16:creationId xmlns:a16="http://schemas.microsoft.com/office/drawing/2014/main" id="{89CC81A2-C77F-4202-AAFE-B45569286825}"/>
            </a:ext>
          </a:extLst>
        </xdr:cNvPr>
        <xdr:cNvSpPr/>
      </xdr:nvSpPr>
      <xdr:spPr>
        <a:xfrm>
          <a:off x="6921500" y="1479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104623</xdr:rowOff>
    </xdr:from>
    <xdr:to>
      <xdr:col>41</xdr:col>
      <xdr:colOff>50800</xdr:colOff>
      <xdr:row>86</xdr:row>
      <xdr:rowOff>104814</xdr:rowOff>
    </xdr:to>
    <xdr:cxnSp macro="">
      <xdr:nvCxnSpPr>
        <xdr:cNvPr id="368" name="直線コネクタ 367">
          <a:extLst>
            <a:ext uri="{FF2B5EF4-FFF2-40B4-BE49-F238E27FC236}">
              <a16:creationId xmlns:a16="http://schemas.microsoft.com/office/drawing/2014/main" id="{B7A3D995-F97A-4F85-B0A1-D02E4665232E}"/>
            </a:ext>
          </a:extLst>
        </xdr:cNvPr>
        <xdr:cNvCxnSpPr/>
      </xdr:nvCxnSpPr>
      <xdr:spPr>
        <a:xfrm flipV="1">
          <a:off x="6972300" y="14849323"/>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146321</xdr:rowOff>
    </xdr:from>
    <xdr:ext cx="469744" cy="259045"/>
    <xdr:sp macro="" textlink="">
      <xdr:nvSpPr>
        <xdr:cNvPr id="369" name="n_1aveValue【福祉施設】&#10;一人当たり面積">
          <a:extLst>
            <a:ext uri="{FF2B5EF4-FFF2-40B4-BE49-F238E27FC236}">
              <a16:creationId xmlns:a16="http://schemas.microsoft.com/office/drawing/2014/main" id="{FE83D69F-A38D-40D0-A684-1172CA8B5CB1}"/>
            </a:ext>
          </a:extLst>
        </xdr:cNvPr>
        <xdr:cNvSpPr txBox="1"/>
      </xdr:nvSpPr>
      <xdr:spPr>
        <a:xfrm>
          <a:off x="9391727" y="1489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147197</xdr:rowOff>
    </xdr:from>
    <xdr:ext cx="469744" cy="259045"/>
    <xdr:sp macro="" textlink="">
      <xdr:nvSpPr>
        <xdr:cNvPr id="370" name="n_2aveValue【福祉施設】&#10;一人当たり面積">
          <a:extLst>
            <a:ext uri="{FF2B5EF4-FFF2-40B4-BE49-F238E27FC236}">
              <a16:creationId xmlns:a16="http://schemas.microsoft.com/office/drawing/2014/main" id="{E95554F6-1146-441C-9FBA-B569B60DFD88}"/>
            </a:ext>
          </a:extLst>
        </xdr:cNvPr>
        <xdr:cNvSpPr txBox="1"/>
      </xdr:nvSpPr>
      <xdr:spPr>
        <a:xfrm>
          <a:off x="8515427" y="14891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147083</xdr:rowOff>
    </xdr:from>
    <xdr:ext cx="469744" cy="259045"/>
    <xdr:sp macro="" textlink="">
      <xdr:nvSpPr>
        <xdr:cNvPr id="371" name="n_3aveValue【福祉施設】&#10;一人当たり面積">
          <a:extLst>
            <a:ext uri="{FF2B5EF4-FFF2-40B4-BE49-F238E27FC236}">
              <a16:creationId xmlns:a16="http://schemas.microsoft.com/office/drawing/2014/main" id="{6142D4A9-E3AE-4BCD-887E-27BA25166562}"/>
            </a:ext>
          </a:extLst>
        </xdr:cNvPr>
        <xdr:cNvSpPr txBox="1"/>
      </xdr:nvSpPr>
      <xdr:spPr>
        <a:xfrm>
          <a:off x="7626427" y="14891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147807</xdr:rowOff>
    </xdr:from>
    <xdr:ext cx="469744" cy="259045"/>
    <xdr:sp macro="" textlink="">
      <xdr:nvSpPr>
        <xdr:cNvPr id="372" name="n_4aveValue【福祉施設】&#10;一人当たり面積">
          <a:extLst>
            <a:ext uri="{FF2B5EF4-FFF2-40B4-BE49-F238E27FC236}">
              <a16:creationId xmlns:a16="http://schemas.microsoft.com/office/drawing/2014/main" id="{FC25DB70-BCF5-4D94-B63F-E16C5DB7E366}"/>
            </a:ext>
          </a:extLst>
        </xdr:cNvPr>
        <xdr:cNvSpPr txBox="1"/>
      </xdr:nvSpPr>
      <xdr:spPr>
        <a:xfrm>
          <a:off x="6737427" y="14892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4</xdr:rowOff>
    </xdr:from>
    <xdr:ext cx="469744" cy="259045"/>
    <xdr:sp macro="" textlink="">
      <xdr:nvSpPr>
        <xdr:cNvPr id="373" name="n_1mainValue【福祉施設】&#10;一人当たり面積">
          <a:extLst>
            <a:ext uri="{FF2B5EF4-FFF2-40B4-BE49-F238E27FC236}">
              <a16:creationId xmlns:a16="http://schemas.microsoft.com/office/drawing/2014/main" id="{1C68A4A3-6798-421D-93C7-9FA5F1E3E328}"/>
            </a:ext>
          </a:extLst>
        </xdr:cNvPr>
        <xdr:cNvSpPr txBox="1"/>
      </xdr:nvSpPr>
      <xdr:spPr>
        <a:xfrm>
          <a:off x="9391727" y="14573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271</xdr:rowOff>
    </xdr:from>
    <xdr:ext cx="469744" cy="259045"/>
    <xdr:sp macro="" textlink="">
      <xdr:nvSpPr>
        <xdr:cNvPr id="374" name="n_2mainValue【福祉施設】&#10;一人当たり面積">
          <a:extLst>
            <a:ext uri="{FF2B5EF4-FFF2-40B4-BE49-F238E27FC236}">
              <a16:creationId xmlns:a16="http://schemas.microsoft.com/office/drawing/2014/main" id="{B219091B-84E9-459A-80F8-C68217E5C1C5}"/>
            </a:ext>
          </a:extLst>
        </xdr:cNvPr>
        <xdr:cNvSpPr txBox="1"/>
      </xdr:nvSpPr>
      <xdr:spPr>
        <a:xfrm>
          <a:off x="8515427" y="14573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500</xdr:rowOff>
    </xdr:from>
    <xdr:ext cx="469744" cy="259045"/>
    <xdr:sp macro="" textlink="">
      <xdr:nvSpPr>
        <xdr:cNvPr id="375" name="n_3mainValue【福祉施設】&#10;一人当たり面積">
          <a:extLst>
            <a:ext uri="{FF2B5EF4-FFF2-40B4-BE49-F238E27FC236}">
              <a16:creationId xmlns:a16="http://schemas.microsoft.com/office/drawing/2014/main" id="{90DC702E-5AC4-4F03-970E-B1BE6C155275}"/>
            </a:ext>
          </a:extLst>
        </xdr:cNvPr>
        <xdr:cNvSpPr txBox="1"/>
      </xdr:nvSpPr>
      <xdr:spPr>
        <a:xfrm>
          <a:off x="7626427" y="1457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691</xdr:rowOff>
    </xdr:from>
    <xdr:ext cx="469744" cy="259045"/>
    <xdr:sp macro="" textlink="">
      <xdr:nvSpPr>
        <xdr:cNvPr id="376" name="n_4mainValue【福祉施設】&#10;一人当たり面積">
          <a:extLst>
            <a:ext uri="{FF2B5EF4-FFF2-40B4-BE49-F238E27FC236}">
              <a16:creationId xmlns:a16="http://schemas.microsoft.com/office/drawing/2014/main" id="{10F77A1B-DE30-46F1-A2B8-A8AFE165E293}"/>
            </a:ext>
          </a:extLst>
        </xdr:cNvPr>
        <xdr:cNvSpPr txBox="1"/>
      </xdr:nvSpPr>
      <xdr:spPr>
        <a:xfrm>
          <a:off x="6737427" y="14573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A182EE2B-71F8-4555-828A-128E63E3AF9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B57BC579-73F3-4A4F-86A0-3D7029B2E1D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58A0371C-1D4F-4B3E-ACC3-9D5896D237B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0D2486F1-2E86-498A-A676-18A392EF553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FFEE215F-CC82-4CF4-9A0F-8F2A7FD4910A}"/>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3A7B2602-F35D-43EF-B310-744704115D5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42E4E66E-5DD5-42E2-A677-EFE6F414CFA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CD2096DE-E8EA-4C02-8B0D-738BBF64522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5" name="正方形/長方形 384">
          <a:extLst>
            <a:ext uri="{FF2B5EF4-FFF2-40B4-BE49-F238E27FC236}">
              <a16:creationId xmlns:a16="http://schemas.microsoft.com/office/drawing/2014/main" id="{3C18F3B2-83A0-4528-8070-B0623DF094E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6" name="正方形/長方形 385">
          <a:extLst>
            <a:ext uri="{FF2B5EF4-FFF2-40B4-BE49-F238E27FC236}">
              <a16:creationId xmlns:a16="http://schemas.microsoft.com/office/drawing/2014/main" id="{E9A74632-BBDF-40BB-A82E-28E16547ECB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7" name="正方形/長方形 386">
          <a:extLst>
            <a:ext uri="{FF2B5EF4-FFF2-40B4-BE49-F238E27FC236}">
              <a16:creationId xmlns:a16="http://schemas.microsoft.com/office/drawing/2014/main" id="{B38E287F-C733-4D29-852C-699C739C613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8" name="正方形/長方形 387">
          <a:extLst>
            <a:ext uri="{FF2B5EF4-FFF2-40B4-BE49-F238E27FC236}">
              <a16:creationId xmlns:a16="http://schemas.microsoft.com/office/drawing/2014/main" id="{0980A05E-0670-4107-BF66-71701E46ACC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9" name="正方形/長方形 388">
          <a:extLst>
            <a:ext uri="{FF2B5EF4-FFF2-40B4-BE49-F238E27FC236}">
              <a16:creationId xmlns:a16="http://schemas.microsoft.com/office/drawing/2014/main" id="{4AF04449-D2AA-49D4-8D97-A4102BC0819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0" name="正方形/長方形 389">
          <a:extLst>
            <a:ext uri="{FF2B5EF4-FFF2-40B4-BE49-F238E27FC236}">
              <a16:creationId xmlns:a16="http://schemas.microsoft.com/office/drawing/2014/main" id="{B19A1F39-4A1B-4D2D-A6F3-62E3F24086B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1" name="正方形/長方形 390">
          <a:extLst>
            <a:ext uri="{FF2B5EF4-FFF2-40B4-BE49-F238E27FC236}">
              <a16:creationId xmlns:a16="http://schemas.microsoft.com/office/drawing/2014/main" id="{AD487D7E-BB92-4223-88D2-D5D21335D30D}"/>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2" name="正方形/長方形 391">
          <a:extLst>
            <a:ext uri="{FF2B5EF4-FFF2-40B4-BE49-F238E27FC236}">
              <a16:creationId xmlns:a16="http://schemas.microsoft.com/office/drawing/2014/main" id="{95583A80-3EFE-46AC-A3D6-5B819D0A45F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3" name="正方形/長方形 392">
          <a:extLst>
            <a:ext uri="{FF2B5EF4-FFF2-40B4-BE49-F238E27FC236}">
              <a16:creationId xmlns:a16="http://schemas.microsoft.com/office/drawing/2014/main" id="{0ACD6B94-5471-491A-A4F1-B5A62DC424DB}"/>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4" name="正方形/長方形 393">
          <a:extLst>
            <a:ext uri="{FF2B5EF4-FFF2-40B4-BE49-F238E27FC236}">
              <a16:creationId xmlns:a16="http://schemas.microsoft.com/office/drawing/2014/main" id="{421AC07A-A9E9-4981-B704-2F9E103EC7D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5" name="正方形/長方形 394">
          <a:extLst>
            <a:ext uri="{FF2B5EF4-FFF2-40B4-BE49-F238E27FC236}">
              <a16:creationId xmlns:a16="http://schemas.microsoft.com/office/drawing/2014/main" id="{C2D2A612-CAAE-4E45-9243-FBAA9BB7818C}"/>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6" name="正方形/長方形 395">
          <a:extLst>
            <a:ext uri="{FF2B5EF4-FFF2-40B4-BE49-F238E27FC236}">
              <a16:creationId xmlns:a16="http://schemas.microsoft.com/office/drawing/2014/main" id="{5DF67D13-0DF7-4611-A87A-24F2DEC6E45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7" name="正方形/長方形 396">
          <a:extLst>
            <a:ext uri="{FF2B5EF4-FFF2-40B4-BE49-F238E27FC236}">
              <a16:creationId xmlns:a16="http://schemas.microsoft.com/office/drawing/2014/main" id="{C8E2FA33-0B26-45AA-B573-B053605EFC8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8" name="正方形/長方形 397">
          <a:extLst>
            <a:ext uri="{FF2B5EF4-FFF2-40B4-BE49-F238E27FC236}">
              <a16:creationId xmlns:a16="http://schemas.microsoft.com/office/drawing/2014/main" id="{9AACF34C-DA23-4BDF-A24A-398AF525CFE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9" name="正方形/長方形 398">
          <a:extLst>
            <a:ext uri="{FF2B5EF4-FFF2-40B4-BE49-F238E27FC236}">
              <a16:creationId xmlns:a16="http://schemas.microsoft.com/office/drawing/2014/main" id="{4C9E602C-F5C4-42D1-ABEB-E148B07505D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0" name="正方形/長方形 399">
          <a:extLst>
            <a:ext uri="{FF2B5EF4-FFF2-40B4-BE49-F238E27FC236}">
              <a16:creationId xmlns:a16="http://schemas.microsoft.com/office/drawing/2014/main" id="{720E4F18-481E-47DB-9284-ECC3691C7A5E}"/>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1" name="正方形/長方形 400">
          <a:extLst>
            <a:ext uri="{FF2B5EF4-FFF2-40B4-BE49-F238E27FC236}">
              <a16:creationId xmlns:a16="http://schemas.microsoft.com/office/drawing/2014/main" id="{E06D0107-8513-43D3-BEF0-AE2D4A54CE0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2" name="正方形/長方形 401">
          <a:extLst>
            <a:ext uri="{FF2B5EF4-FFF2-40B4-BE49-F238E27FC236}">
              <a16:creationId xmlns:a16="http://schemas.microsoft.com/office/drawing/2014/main" id="{3E42E75B-2D56-4F4B-82ED-D3FF4E8CF11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3" name="正方形/長方形 402">
          <a:extLst>
            <a:ext uri="{FF2B5EF4-FFF2-40B4-BE49-F238E27FC236}">
              <a16:creationId xmlns:a16="http://schemas.microsoft.com/office/drawing/2014/main" id="{B46C058B-BFA6-42FA-8424-1740E2B37FC8}"/>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4" name="正方形/長方形 403">
          <a:extLst>
            <a:ext uri="{FF2B5EF4-FFF2-40B4-BE49-F238E27FC236}">
              <a16:creationId xmlns:a16="http://schemas.microsoft.com/office/drawing/2014/main" id="{64937500-975C-42DA-BEEC-F6BE56759BF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5" name="正方形/長方形 404">
          <a:extLst>
            <a:ext uri="{FF2B5EF4-FFF2-40B4-BE49-F238E27FC236}">
              <a16:creationId xmlns:a16="http://schemas.microsoft.com/office/drawing/2014/main" id="{B130032A-09CC-4DEF-B68C-F951D025EBC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6" name="正方形/長方形 405">
          <a:extLst>
            <a:ext uri="{FF2B5EF4-FFF2-40B4-BE49-F238E27FC236}">
              <a16:creationId xmlns:a16="http://schemas.microsoft.com/office/drawing/2014/main" id="{D2DD9E35-133D-4EA9-A08F-D9E57D026A8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7" name="正方形/長方形 406">
          <a:extLst>
            <a:ext uri="{FF2B5EF4-FFF2-40B4-BE49-F238E27FC236}">
              <a16:creationId xmlns:a16="http://schemas.microsoft.com/office/drawing/2014/main" id="{36AE9C10-B8E4-41BA-A36B-327A3779764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08" name="正方形/長方形 407">
          <a:extLst>
            <a:ext uri="{FF2B5EF4-FFF2-40B4-BE49-F238E27FC236}">
              <a16:creationId xmlns:a16="http://schemas.microsoft.com/office/drawing/2014/main" id="{99A0395B-F182-48BE-AF1A-760A4338645B}"/>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3686CD7A-F47A-47FB-A934-44F6DC0B6595}"/>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2418CDCF-7AD6-4CB5-A6A0-E5C6CEE1AAF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B844CD87-8D65-456E-A865-19463782B03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F6985950-A84D-45A5-90EB-0150EE05453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C0B3FFD1-581D-4DC1-BA71-88D31D11E2D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18BF043C-4210-47CD-B6D5-C480F070D4C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B278A141-09ED-435F-AB95-4C4C3B40341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83A8D32D-98FE-4662-BB36-A74EDFB33B1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C90BE847-2F1D-41A5-891C-8D99BFBC61E4}"/>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653F1F8D-AD53-41E7-89E0-3525A35F647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ACE53D55-3C0A-44A1-9C8D-B3644BB118C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0" name="直線コネクタ 419">
          <a:extLst>
            <a:ext uri="{FF2B5EF4-FFF2-40B4-BE49-F238E27FC236}">
              <a16:creationId xmlns:a16="http://schemas.microsoft.com/office/drawing/2014/main" id="{E12C839C-0BE7-4D86-AF9A-C31E159F9F7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1" name="テキスト ボックス 420">
          <a:extLst>
            <a:ext uri="{FF2B5EF4-FFF2-40B4-BE49-F238E27FC236}">
              <a16:creationId xmlns:a16="http://schemas.microsoft.com/office/drawing/2014/main" id="{4558E3AF-77DD-4C63-9FEF-8BA0824CBD7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2" name="直線コネクタ 421">
          <a:extLst>
            <a:ext uri="{FF2B5EF4-FFF2-40B4-BE49-F238E27FC236}">
              <a16:creationId xmlns:a16="http://schemas.microsoft.com/office/drawing/2014/main" id="{F5392168-67AE-4111-B37B-FCE701C4540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3" name="テキスト ボックス 422">
          <a:extLst>
            <a:ext uri="{FF2B5EF4-FFF2-40B4-BE49-F238E27FC236}">
              <a16:creationId xmlns:a16="http://schemas.microsoft.com/office/drawing/2014/main" id="{57543637-120A-4D1A-9919-FD70F5A8D1C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4" name="直線コネクタ 423">
          <a:extLst>
            <a:ext uri="{FF2B5EF4-FFF2-40B4-BE49-F238E27FC236}">
              <a16:creationId xmlns:a16="http://schemas.microsoft.com/office/drawing/2014/main" id="{E00B3874-8689-44C0-BF05-AA2004510F8C}"/>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5" name="テキスト ボックス 424">
          <a:extLst>
            <a:ext uri="{FF2B5EF4-FFF2-40B4-BE49-F238E27FC236}">
              <a16:creationId xmlns:a16="http://schemas.microsoft.com/office/drawing/2014/main" id="{6DDFB924-1DEA-48C2-AFB3-B4512F46917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6" name="直線コネクタ 425">
          <a:extLst>
            <a:ext uri="{FF2B5EF4-FFF2-40B4-BE49-F238E27FC236}">
              <a16:creationId xmlns:a16="http://schemas.microsoft.com/office/drawing/2014/main" id="{4FBBAFBB-3304-4A26-A7F4-493E5957BBB4}"/>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7" name="テキスト ボックス 426">
          <a:extLst>
            <a:ext uri="{FF2B5EF4-FFF2-40B4-BE49-F238E27FC236}">
              <a16:creationId xmlns:a16="http://schemas.microsoft.com/office/drawing/2014/main" id="{DB59D385-746D-4687-9458-0731F091337B}"/>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8" name="直線コネクタ 427">
          <a:extLst>
            <a:ext uri="{FF2B5EF4-FFF2-40B4-BE49-F238E27FC236}">
              <a16:creationId xmlns:a16="http://schemas.microsoft.com/office/drawing/2014/main" id="{822B057E-089B-4FB7-AB85-3F723A5ACE9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9" name="テキスト ボックス 428">
          <a:extLst>
            <a:ext uri="{FF2B5EF4-FFF2-40B4-BE49-F238E27FC236}">
              <a16:creationId xmlns:a16="http://schemas.microsoft.com/office/drawing/2014/main" id="{0C717E6E-5985-4DC9-91EA-CFC5F28C7602}"/>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0" name="直線コネクタ 429">
          <a:extLst>
            <a:ext uri="{FF2B5EF4-FFF2-40B4-BE49-F238E27FC236}">
              <a16:creationId xmlns:a16="http://schemas.microsoft.com/office/drawing/2014/main" id="{4EFCA467-C3A9-41E4-A2F8-3DFE87615F5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1" name="テキスト ボックス 430">
          <a:extLst>
            <a:ext uri="{FF2B5EF4-FFF2-40B4-BE49-F238E27FC236}">
              <a16:creationId xmlns:a16="http://schemas.microsoft.com/office/drawing/2014/main" id="{9D3242DE-21DF-46C1-A040-02117DD977B5}"/>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78A2B74D-435D-4029-8C7B-0C470DE2FE5E}"/>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3" name="【保健センター・保健所】&#10;有形固定資産減価償却率グラフ枠">
          <a:extLst>
            <a:ext uri="{FF2B5EF4-FFF2-40B4-BE49-F238E27FC236}">
              <a16:creationId xmlns:a16="http://schemas.microsoft.com/office/drawing/2014/main" id="{0F76C807-0744-4FB5-A058-F63E86F0F3E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52251</xdr:rowOff>
    </xdr:from>
    <xdr:to>
      <xdr:col>85</xdr:col>
      <xdr:colOff>126364</xdr:colOff>
      <xdr:row>64</xdr:row>
      <xdr:rowOff>130628</xdr:rowOff>
    </xdr:to>
    <xdr:cxnSp macro="">
      <xdr:nvCxnSpPr>
        <xdr:cNvPr id="434" name="直線コネクタ 433">
          <a:extLst>
            <a:ext uri="{FF2B5EF4-FFF2-40B4-BE49-F238E27FC236}">
              <a16:creationId xmlns:a16="http://schemas.microsoft.com/office/drawing/2014/main" id="{FBA66A79-E364-46E8-BC84-A115D0EE4750}"/>
            </a:ext>
          </a:extLst>
        </xdr:cNvPr>
        <xdr:cNvCxnSpPr/>
      </xdr:nvCxnSpPr>
      <xdr:spPr>
        <a:xfrm flipV="1">
          <a:off x="16318864" y="9653451"/>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5" name="【保健センター・保健所】&#10;有形固定資産減価償却率最小値テキスト">
          <a:extLst>
            <a:ext uri="{FF2B5EF4-FFF2-40B4-BE49-F238E27FC236}">
              <a16:creationId xmlns:a16="http://schemas.microsoft.com/office/drawing/2014/main" id="{2184458E-CD9A-4736-A9C8-10A2D2552B53}"/>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6" name="直線コネクタ 435">
          <a:extLst>
            <a:ext uri="{FF2B5EF4-FFF2-40B4-BE49-F238E27FC236}">
              <a16:creationId xmlns:a16="http://schemas.microsoft.com/office/drawing/2014/main" id="{E811C91B-AF80-410F-9269-517CD4BD8631}"/>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170378</xdr:rowOff>
    </xdr:from>
    <xdr:ext cx="405111" cy="259045"/>
    <xdr:sp macro="" textlink="">
      <xdr:nvSpPr>
        <xdr:cNvPr id="437" name="【保健センター・保健所】&#10;有形固定資産減価償却率最大値テキスト">
          <a:extLst>
            <a:ext uri="{FF2B5EF4-FFF2-40B4-BE49-F238E27FC236}">
              <a16:creationId xmlns:a16="http://schemas.microsoft.com/office/drawing/2014/main" id="{5270183C-AFA5-461D-B38A-857F843B0F34}"/>
            </a:ext>
          </a:extLst>
        </xdr:cNvPr>
        <xdr:cNvSpPr txBox="1"/>
      </xdr:nvSpPr>
      <xdr:spPr>
        <a:xfrm>
          <a:off x="16357600" y="9428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52251</xdr:rowOff>
    </xdr:from>
    <xdr:to>
      <xdr:col>86</xdr:col>
      <xdr:colOff>25400</xdr:colOff>
      <xdr:row>56</xdr:row>
      <xdr:rowOff>52251</xdr:rowOff>
    </xdr:to>
    <xdr:cxnSp macro="">
      <xdr:nvCxnSpPr>
        <xdr:cNvPr id="438" name="直線コネクタ 437">
          <a:extLst>
            <a:ext uri="{FF2B5EF4-FFF2-40B4-BE49-F238E27FC236}">
              <a16:creationId xmlns:a16="http://schemas.microsoft.com/office/drawing/2014/main" id="{CC8D2947-2233-459D-9DD2-6E7DD7C26B02}"/>
            </a:ext>
          </a:extLst>
        </xdr:cNvPr>
        <xdr:cNvCxnSpPr/>
      </xdr:nvCxnSpPr>
      <xdr:spPr>
        <a:xfrm>
          <a:off x="16230600" y="96534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123570</xdr:rowOff>
    </xdr:from>
    <xdr:ext cx="405111" cy="259045"/>
    <xdr:sp macro="" textlink="">
      <xdr:nvSpPr>
        <xdr:cNvPr id="439" name="【保健センター・保健所】&#10;有形固定資産減価償却率平均値テキスト">
          <a:extLst>
            <a:ext uri="{FF2B5EF4-FFF2-40B4-BE49-F238E27FC236}">
              <a16:creationId xmlns:a16="http://schemas.microsoft.com/office/drawing/2014/main" id="{10D9D55C-8450-4FFE-96B5-2C6AF0BAC012}"/>
            </a:ext>
          </a:extLst>
        </xdr:cNvPr>
        <xdr:cNvSpPr txBox="1"/>
      </xdr:nvSpPr>
      <xdr:spPr>
        <a:xfrm>
          <a:off x="16357600" y="10239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145143</xdr:rowOff>
    </xdr:from>
    <xdr:to>
      <xdr:col>85</xdr:col>
      <xdr:colOff>177800</xdr:colOff>
      <xdr:row>60</xdr:row>
      <xdr:rowOff>75293</xdr:rowOff>
    </xdr:to>
    <xdr:sp macro="" textlink="">
      <xdr:nvSpPr>
        <xdr:cNvPr id="440" name="フローチャート: 判断 439">
          <a:extLst>
            <a:ext uri="{FF2B5EF4-FFF2-40B4-BE49-F238E27FC236}">
              <a16:creationId xmlns:a16="http://schemas.microsoft.com/office/drawing/2014/main" id="{5AE52B2F-5EA3-4E15-97F8-D7D31750087E}"/>
            </a:ext>
          </a:extLst>
        </xdr:cNvPr>
        <xdr:cNvSpPr/>
      </xdr:nvSpPr>
      <xdr:spPr>
        <a:xfrm>
          <a:off x="16268700" y="1026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140244</xdr:rowOff>
    </xdr:from>
    <xdr:to>
      <xdr:col>81</xdr:col>
      <xdr:colOff>101600</xdr:colOff>
      <xdr:row>60</xdr:row>
      <xdr:rowOff>70394</xdr:rowOff>
    </xdr:to>
    <xdr:sp macro="" textlink="">
      <xdr:nvSpPr>
        <xdr:cNvPr id="441" name="フローチャート: 判断 440">
          <a:extLst>
            <a:ext uri="{FF2B5EF4-FFF2-40B4-BE49-F238E27FC236}">
              <a16:creationId xmlns:a16="http://schemas.microsoft.com/office/drawing/2014/main" id="{431A8DCC-00C8-48EE-8476-67AB2DFD363C}"/>
            </a:ext>
          </a:extLst>
        </xdr:cNvPr>
        <xdr:cNvSpPr/>
      </xdr:nvSpPr>
      <xdr:spPr>
        <a:xfrm>
          <a:off x="15430500" y="1025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87993</xdr:rowOff>
    </xdr:from>
    <xdr:to>
      <xdr:col>76</xdr:col>
      <xdr:colOff>165100</xdr:colOff>
      <xdr:row>61</xdr:row>
      <xdr:rowOff>18143</xdr:rowOff>
    </xdr:to>
    <xdr:sp macro="" textlink="">
      <xdr:nvSpPr>
        <xdr:cNvPr id="442" name="フローチャート: 判断 441">
          <a:extLst>
            <a:ext uri="{FF2B5EF4-FFF2-40B4-BE49-F238E27FC236}">
              <a16:creationId xmlns:a16="http://schemas.microsoft.com/office/drawing/2014/main" id="{1847B5C6-B597-4EC1-B8DC-86F309697747}"/>
            </a:ext>
          </a:extLst>
        </xdr:cNvPr>
        <xdr:cNvSpPr/>
      </xdr:nvSpPr>
      <xdr:spPr>
        <a:xfrm>
          <a:off x="145415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56969</xdr:rowOff>
    </xdr:from>
    <xdr:to>
      <xdr:col>72</xdr:col>
      <xdr:colOff>38100</xdr:colOff>
      <xdr:row>60</xdr:row>
      <xdr:rowOff>158569</xdr:rowOff>
    </xdr:to>
    <xdr:sp macro="" textlink="">
      <xdr:nvSpPr>
        <xdr:cNvPr id="443" name="フローチャート: 判断 442">
          <a:extLst>
            <a:ext uri="{FF2B5EF4-FFF2-40B4-BE49-F238E27FC236}">
              <a16:creationId xmlns:a16="http://schemas.microsoft.com/office/drawing/2014/main" id="{D80F14DB-7B31-4713-AB32-D4845C892FFB}"/>
            </a:ext>
          </a:extLst>
        </xdr:cNvPr>
        <xdr:cNvSpPr/>
      </xdr:nvSpPr>
      <xdr:spPr>
        <a:xfrm>
          <a:off x="13652500" y="1034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21046</xdr:rowOff>
    </xdr:from>
    <xdr:to>
      <xdr:col>67</xdr:col>
      <xdr:colOff>101600</xdr:colOff>
      <xdr:row>60</xdr:row>
      <xdr:rowOff>122646</xdr:rowOff>
    </xdr:to>
    <xdr:sp macro="" textlink="">
      <xdr:nvSpPr>
        <xdr:cNvPr id="444" name="フローチャート: 判断 443">
          <a:extLst>
            <a:ext uri="{FF2B5EF4-FFF2-40B4-BE49-F238E27FC236}">
              <a16:creationId xmlns:a16="http://schemas.microsoft.com/office/drawing/2014/main" id="{6F5DDF49-ABD8-4DB1-9A27-11C142B64BF7}"/>
            </a:ext>
          </a:extLst>
        </xdr:cNvPr>
        <xdr:cNvSpPr/>
      </xdr:nvSpPr>
      <xdr:spPr>
        <a:xfrm>
          <a:off x="12763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2ACB93F3-724F-4CBF-BE67-5B653408B541}"/>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D6F467E9-B3BF-46D5-85C0-2648A8388731}"/>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48A733D8-0339-4BA5-9F90-38DCC35D134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0800CB38-2EF1-4C9D-B515-5302EE3182C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B46734B1-6055-4EE2-8D97-B41B441D51B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120650</xdr:rowOff>
    </xdr:from>
    <xdr:to>
      <xdr:col>85</xdr:col>
      <xdr:colOff>177800</xdr:colOff>
      <xdr:row>60</xdr:row>
      <xdr:rowOff>50800</xdr:rowOff>
    </xdr:to>
    <xdr:sp macro="" textlink="">
      <xdr:nvSpPr>
        <xdr:cNvPr id="450" name="楕円 449">
          <a:extLst>
            <a:ext uri="{FF2B5EF4-FFF2-40B4-BE49-F238E27FC236}">
              <a16:creationId xmlns:a16="http://schemas.microsoft.com/office/drawing/2014/main" id="{8A6238CD-B499-46E3-990D-AAEFE791B2A6}"/>
            </a:ext>
          </a:extLst>
        </xdr:cNvPr>
        <xdr:cNvSpPr/>
      </xdr:nvSpPr>
      <xdr:spPr>
        <a:xfrm>
          <a:off x="16268700" y="1023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143527</xdr:rowOff>
    </xdr:from>
    <xdr:ext cx="405111" cy="259045"/>
    <xdr:sp macro="" textlink="">
      <xdr:nvSpPr>
        <xdr:cNvPr id="451" name="【保健センター・保健所】&#10;有形固定資産減価償却率該当値テキスト">
          <a:extLst>
            <a:ext uri="{FF2B5EF4-FFF2-40B4-BE49-F238E27FC236}">
              <a16:creationId xmlns:a16="http://schemas.microsoft.com/office/drawing/2014/main" id="{B0D7517C-13EB-4CFC-974C-16F11BE66CEC}"/>
            </a:ext>
          </a:extLst>
        </xdr:cNvPr>
        <xdr:cNvSpPr txBox="1"/>
      </xdr:nvSpPr>
      <xdr:spPr>
        <a:xfrm>
          <a:off x="16357600"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78196</xdr:rowOff>
    </xdr:from>
    <xdr:to>
      <xdr:col>81</xdr:col>
      <xdr:colOff>101600</xdr:colOff>
      <xdr:row>61</xdr:row>
      <xdr:rowOff>8346</xdr:rowOff>
    </xdr:to>
    <xdr:sp macro="" textlink="">
      <xdr:nvSpPr>
        <xdr:cNvPr id="452" name="楕円 451">
          <a:extLst>
            <a:ext uri="{FF2B5EF4-FFF2-40B4-BE49-F238E27FC236}">
              <a16:creationId xmlns:a16="http://schemas.microsoft.com/office/drawing/2014/main" id="{C647F02C-57A7-4F15-AEC5-CBD78C7ED686}"/>
            </a:ext>
          </a:extLst>
        </xdr:cNvPr>
        <xdr:cNvSpPr/>
      </xdr:nvSpPr>
      <xdr:spPr>
        <a:xfrm>
          <a:off x="15430500" y="1036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0</xdr:rowOff>
    </xdr:from>
    <xdr:to>
      <xdr:col>85</xdr:col>
      <xdr:colOff>127000</xdr:colOff>
      <xdr:row>60</xdr:row>
      <xdr:rowOff>128996</xdr:rowOff>
    </xdr:to>
    <xdr:cxnSp macro="">
      <xdr:nvCxnSpPr>
        <xdr:cNvPr id="453" name="直線コネクタ 452">
          <a:extLst>
            <a:ext uri="{FF2B5EF4-FFF2-40B4-BE49-F238E27FC236}">
              <a16:creationId xmlns:a16="http://schemas.microsoft.com/office/drawing/2014/main" id="{423BF8C6-7ADB-4E74-B9E3-7A5A9BC65940}"/>
            </a:ext>
          </a:extLst>
        </xdr:cNvPr>
        <xdr:cNvCxnSpPr/>
      </xdr:nvCxnSpPr>
      <xdr:spPr>
        <a:xfrm flipV="1">
          <a:off x="15481300" y="10287000"/>
          <a:ext cx="838200" cy="12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153307</xdr:rowOff>
    </xdr:from>
    <xdr:to>
      <xdr:col>76</xdr:col>
      <xdr:colOff>165100</xdr:colOff>
      <xdr:row>61</xdr:row>
      <xdr:rowOff>83457</xdr:rowOff>
    </xdr:to>
    <xdr:sp macro="" textlink="">
      <xdr:nvSpPr>
        <xdr:cNvPr id="454" name="楕円 453">
          <a:extLst>
            <a:ext uri="{FF2B5EF4-FFF2-40B4-BE49-F238E27FC236}">
              <a16:creationId xmlns:a16="http://schemas.microsoft.com/office/drawing/2014/main" id="{C308D129-75D5-44ED-AF85-2E501C8590A8}"/>
            </a:ext>
          </a:extLst>
        </xdr:cNvPr>
        <xdr:cNvSpPr/>
      </xdr:nvSpPr>
      <xdr:spPr>
        <a:xfrm>
          <a:off x="14541500" y="10440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128996</xdr:rowOff>
    </xdr:from>
    <xdr:to>
      <xdr:col>81</xdr:col>
      <xdr:colOff>50800</xdr:colOff>
      <xdr:row>61</xdr:row>
      <xdr:rowOff>32657</xdr:rowOff>
    </xdr:to>
    <xdr:cxnSp macro="">
      <xdr:nvCxnSpPr>
        <xdr:cNvPr id="455" name="直線コネクタ 454">
          <a:extLst>
            <a:ext uri="{FF2B5EF4-FFF2-40B4-BE49-F238E27FC236}">
              <a16:creationId xmlns:a16="http://schemas.microsoft.com/office/drawing/2014/main" id="{A2DDF288-10C8-419E-AE11-8E2BDF150703}"/>
            </a:ext>
          </a:extLst>
        </xdr:cNvPr>
        <xdr:cNvCxnSpPr/>
      </xdr:nvCxnSpPr>
      <xdr:spPr>
        <a:xfrm flipV="1">
          <a:off x="14592300" y="10415996"/>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115751</xdr:rowOff>
    </xdr:from>
    <xdr:to>
      <xdr:col>72</xdr:col>
      <xdr:colOff>38100</xdr:colOff>
      <xdr:row>61</xdr:row>
      <xdr:rowOff>45901</xdr:rowOff>
    </xdr:to>
    <xdr:sp macro="" textlink="">
      <xdr:nvSpPr>
        <xdr:cNvPr id="456" name="楕円 455">
          <a:extLst>
            <a:ext uri="{FF2B5EF4-FFF2-40B4-BE49-F238E27FC236}">
              <a16:creationId xmlns:a16="http://schemas.microsoft.com/office/drawing/2014/main" id="{E9E56755-F7C1-4BC3-AF1C-C2BB6730964E}"/>
            </a:ext>
          </a:extLst>
        </xdr:cNvPr>
        <xdr:cNvSpPr/>
      </xdr:nvSpPr>
      <xdr:spPr>
        <a:xfrm>
          <a:off x="13652500" y="10402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166551</xdr:rowOff>
    </xdr:from>
    <xdr:to>
      <xdr:col>76</xdr:col>
      <xdr:colOff>114300</xdr:colOff>
      <xdr:row>61</xdr:row>
      <xdr:rowOff>32657</xdr:rowOff>
    </xdr:to>
    <xdr:cxnSp macro="">
      <xdr:nvCxnSpPr>
        <xdr:cNvPr id="457" name="直線コネクタ 456">
          <a:extLst>
            <a:ext uri="{FF2B5EF4-FFF2-40B4-BE49-F238E27FC236}">
              <a16:creationId xmlns:a16="http://schemas.microsoft.com/office/drawing/2014/main" id="{E932EC01-E025-4AA0-A87D-3B368C0D7CC7}"/>
            </a:ext>
          </a:extLst>
        </xdr:cNvPr>
        <xdr:cNvCxnSpPr/>
      </xdr:nvCxnSpPr>
      <xdr:spPr>
        <a:xfrm>
          <a:off x="13703300" y="10453551"/>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83094</xdr:rowOff>
    </xdr:from>
    <xdr:to>
      <xdr:col>67</xdr:col>
      <xdr:colOff>101600</xdr:colOff>
      <xdr:row>61</xdr:row>
      <xdr:rowOff>13244</xdr:rowOff>
    </xdr:to>
    <xdr:sp macro="" textlink="">
      <xdr:nvSpPr>
        <xdr:cNvPr id="458" name="楕円 457">
          <a:extLst>
            <a:ext uri="{FF2B5EF4-FFF2-40B4-BE49-F238E27FC236}">
              <a16:creationId xmlns:a16="http://schemas.microsoft.com/office/drawing/2014/main" id="{442CA867-F7B6-45F9-95D2-272689FAB41D}"/>
            </a:ext>
          </a:extLst>
        </xdr:cNvPr>
        <xdr:cNvSpPr/>
      </xdr:nvSpPr>
      <xdr:spPr>
        <a:xfrm>
          <a:off x="12763500" y="10370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133894</xdr:rowOff>
    </xdr:from>
    <xdr:to>
      <xdr:col>71</xdr:col>
      <xdr:colOff>177800</xdr:colOff>
      <xdr:row>60</xdr:row>
      <xdr:rowOff>166551</xdr:rowOff>
    </xdr:to>
    <xdr:cxnSp macro="">
      <xdr:nvCxnSpPr>
        <xdr:cNvPr id="459" name="直線コネクタ 458">
          <a:extLst>
            <a:ext uri="{FF2B5EF4-FFF2-40B4-BE49-F238E27FC236}">
              <a16:creationId xmlns:a16="http://schemas.microsoft.com/office/drawing/2014/main" id="{3425452C-1F20-4E2D-833A-C1C50B7D8081}"/>
            </a:ext>
          </a:extLst>
        </xdr:cNvPr>
        <xdr:cNvCxnSpPr/>
      </xdr:nvCxnSpPr>
      <xdr:spPr>
        <a:xfrm>
          <a:off x="12814300" y="1042089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86921</xdr:rowOff>
    </xdr:from>
    <xdr:ext cx="405111" cy="259045"/>
    <xdr:sp macro="" textlink="">
      <xdr:nvSpPr>
        <xdr:cNvPr id="460" name="n_1aveValue【保健センター・保健所】&#10;有形固定資産減価償却率">
          <a:extLst>
            <a:ext uri="{FF2B5EF4-FFF2-40B4-BE49-F238E27FC236}">
              <a16:creationId xmlns:a16="http://schemas.microsoft.com/office/drawing/2014/main" id="{F7113C17-AF39-46E3-9265-5713DFA34E3C}"/>
            </a:ext>
          </a:extLst>
        </xdr:cNvPr>
        <xdr:cNvSpPr txBox="1"/>
      </xdr:nvSpPr>
      <xdr:spPr>
        <a:xfrm>
          <a:off x="15266044" y="10031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34670</xdr:rowOff>
    </xdr:from>
    <xdr:ext cx="405111" cy="259045"/>
    <xdr:sp macro="" textlink="">
      <xdr:nvSpPr>
        <xdr:cNvPr id="461" name="n_2aveValue【保健センター・保健所】&#10;有形固定資産減価償却率">
          <a:extLst>
            <a:ext uri="{FF2B5EF4-FFF2-40B4-BE49-F238E27FC236}">
              <a16:creationId xmlns:a16="http://schemas.microsoft.com/office/drawing/2014/main" id="{9BE50CA5-140D-4192-9AAF-24069F1C22DB}"/>
            </a:ext>
          </a:extLst>
        </xdr:cNvPr>
        <xdr:cNvSpPr txBox="1"/>
      </xdr:nvSpPr>
      <xdr:spPr>
        <a:xfrm>
          <a:off x="14389744" y="1015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3646</xdr:rowOff>
    </xdr:from>
    <xdr:ext cx="405111" cy="259045"/>
    <xdr:sp macro="" textlink="">
      <xdr:nvSpPr>
        <xdr:cNvPr id="462" name="n_3aveValue【保健センター・保健所】&#10;有形固定資産減価償却率">
          <a:extLst>
            <a:ext uri="{FF2B5EF4-FFF2-40B4-BE49-F238E27FC236}">
              <a16:creationId xmlns:a16="http://schemas.microsoft.com/office/drawing/2014/main" id="{51F3C921-D3B0-4BCF-BFFA-70E5CFF791DA}"/>
            </a:ext>
          </a:extLst>
        </xdr:cNvPr>
        <xdr:cNvSpPr txBox="1"/>
      </xdr:nvSpPr>
      <xdr:spPr>
        <a:xfrm>
          <a:off x="13500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139173</xdr:rowOff>
    </xdr:from>
    <xdr:ext cx="405111" cy="259045"/>
    <xdr:sp macro="" textlink="">
      <xdr:nvSpPr>
        <xdr:cNvPr id="463" name="n_4aveValue【保健センター・保健所】&#10;有形固定資産減価償却率">
          <a:extLst>
            <a:ext uri="{FF2B5EF4-FFF2-40B4-BE49-F238E27FC236}">
              <a16:creationId xmlns:a16="http://schemas.microsoft.com/office/drawing/2014/main" id="{62D32374-6EAD-45C2-A28A-58570A741741}"/>
            </a:ext>
          </a:extLst>
        </xdr:cNvPr>
        <xdr:cNvSpPr txBox="1"/>
      </xdr:nvSpPr>
      <xdr:spPr>
        <a:xfrm>
          <a:off x="12611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170923</xdr:rowOff>
    </xdr:from>
    <xdr:ext cx="405111" cy="259045"/>
    <xdr:sp macro="" textlink="">
      <xdr:nvSpPr>
        <xdr:cNvPr id="464" name="n_1mainValue【保健センター・保健所】&#10;有形固定資産減価償却率">
          <a:extLst>
            <a:ext uri="{FF2B5EF4-FFF2-40B4-BE49-F238E27FC236}">
              <a16:creationId xmlns:a16="http://schemas.microsoft.com/office/drawing/2014/main" id="{91A7AED0-E620-4551-BF5C-27D374F64892}"/>
            </a:ext>
          </a:extLst>
        </xdr:cNvPr>
        <xdr:cNvSpPr txBox="1"/>
      </xdr:nvSpPr>
      <xdr:spPr>
        <a:xfrm>
          <a:off x="15266044" y="10457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74584</xdr:rowOff>
    </xdr:from>
    <xdr:ext cx="405111" cy="259045"/>
    <xdr:sp macro="" textlink="">
      <xdr:nvSpPr>
        <xdr:cNvPr id="465" name="n_2mainValue【保健センター・保健所】&#10;有形固定資産減価償却率">
          <a:extLst>
            <a:ext uri="{FF2B5EF4-FFF2-40B4-BE49-F238E27FC236}">
              <a16:creationId xmlns:a16="http://schemas.microsoft.com/office/drawing/2014/main" id="{64627852-22C3-4AE5-9836-98C5767049C3}"/>
            </a:ext>
          </a:extLst>
        </xdr:cNvPr>
        <xdr:cNvSpPr txBox="1"/>
      </xdr:nvSpPr>
      <xdr:spPr>
        <a:xfrm>
          <a:off x="14389744" y="1053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37028</xdr:rowOff>
    </xdr:from>
    <xdr:ext cx="405111" cy="259045"/>
    <xdr:sp macro="" textlink="">
      <xdr:nvSpPr>
        <xdr:cNvPr id="466" name="n_3mainValue【保健センター・保健所】&#10;有形固定資産減価償却率">
          <a:extLst>
            <a:ext uri="{FF2B5EF4-FFF2-40B4-BE49-F238E27FC236}">
              <a16:creationId xmlns:a16="http://schemas.microsoft.com/office/drawing/2014/main" id="{F6A4CD69-1F78-4C42-A56C-9FFD518D7AEA}"/>
            </a:ext>
          </a:extLst>
        </xdr:cNvPr>
        <xdr:cNvSpPr txBox="1"/>
      </xdr:nvSpPr>
      <xdr:spPr>
        <a:xfrm>
          <a:off x="13500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4371</xdr:rowOff>
    </xdr:from>
    <xdr:ext cx="405111" cy="259045"/>
    <xdr:sp macro="" textlink="">
      <xdr:nvSpPr>
        <xdr:cNvPr id="467" name="n_4mainValue【保健センター・保健所】&#10;有形固定資産減価償却率">
          <a:extLst>
            <a:ext uri="{FF2B5EF4-FFF2-40B4-BE49-F238E27FC236}">
              <a16:creationId xmlns:a16="http://schemas.microsoft.com/office/drawing/2014/main" id="{4C6198DB-5B9D-46A0-8B55-5E9D62E5751F}"/>
            </a:ext>
          </a:extLst>
        </xdr:cNvPr>
        <xdr:cNvSpPr txBox="1"/>
      </xdr:nvSpPr>
      <xdr:spPr>
        <a:xfrm>
          <a:off x="12611744" y="104628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8" name="正方形/長方形 467">
          <a:extLst>
            <a:ext uri="{FF2B5EF4-FFF2-40B4-BE49-F238E27FC236}">
              <a16:creationId xmlns:a16="http://schemas.microsoft.com/office/drawing/2014/main" id="{F6A97259-F05A-44A0-A3AB-F71A2CE690D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9" name="正方形/長方形 468">
          <a:extLst>
            <a:ext uri="{FF2B5EF4-FFF2-40B4-BE49-F238E27FC236}">
              <a16:creationId xmlns:a16="http://schemas.microsoft.com/office/drawing/2014/main" id="{A24AA793-2732-4699-A64D-7D6A8AB310A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0" name="正方形/長方形 469">
          <a:extLst>
            <a:ext uri="{FF2B5EF4-FFF2-40B4-BE49-F238E27FC236}">
              <a16:creationId xmlns:a16="http://schemas.microsoft.com/office/drawing/2014/main" id="{9C60376F-D194-49CC-8005-BF0FF461B17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1" name="正方形/長方形 470">
          <a:extLst>
            <a:ext uri="{FF2B5EF4-FFF2-40B4-BE49-F238E27FC236}">
              <a16:creationId xmlns:a16="http://schemas.microsoft.com/office/drawing/2014/main" id="{BE87549C-67E6-482E-842D-888F8391732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2" name="正方形/長方形 471">
          <a:extLst>
            <a:ext uri="{FF2B5EF4-FFF2-40B4-BE49-F238E27FC236}">
              <a16:creationId xmlns:a16="http://schemas.microsoft.com/office/drawing/2014/main" id="{BF8D07A2-89B2-4B49-9C0D-1D61F799474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3" name="正方形/長方形 472">
          <a:extLst>
            <a:ext uri="{FF2B5EF4-FFF2-40B4-BE49-F238E27FC236}">
              <a16:creationId xmlns:a16="http://schemas.microsoft.com/office/drawing/2014/main" id="{7E6E0B77-8B76-4AF1-ABAA-E247123392B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4" name="正方形/長方形 473">
          <a:extLst>
            <a:ext uri="{FF2B5EF4-FFF2-40B4-BE49-F238E27FC236}">
              <a16:creationId xmlns:a16="http://schemas.microsoft.com/office/drawing/2014/main" id="{D5F11CDC-1617-41AF-B1C9-BAFD905A71D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5" name="正方形/長方形 474">
          <a:extLst>
            <a:ext uri="{FF2B5EF4-FFF2-40B4-BE49-F238E27FC236}">
              <a16:creationId xmlns:a16="http://schemas.microsoft.com/office/drawing/2014/main" id="{9136236F-60B7-47C8-A4FC-A15187FA3213}"/>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6" name="テキスト ボックス 475">
          <a:extLst>
            <a:ext uri="{FF2B5EF4-FFF2-40B4-BE49-F238E27FC236}">
              <a16:creationId xmlns:a16="http://schemas.microsoft.com/office/drawing/2014/main" id="{6DE60A6C-7FB3-4677-BB52-3AE0C0902BE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7" name="直線コネクタ 476">
          <a:extLst>
            <a:ext uri="{FF2B5EF4-FFF2-40B4-BE49-F238E27FC236}">
              <a16:creationId xmlns:a16="http://schemas.microsoft.com/office/drawing/2014/main" id="{E3C15ECB-FB53-4121-8634-22E80BFA223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8" name="直線コネクタ 477">
          <a:extLst>
            <a:ext uri="{FF2B5EF4-FFF2-40B4-BE49-F238E27FC236}">
              <a16:creationId xmlns:a16="http://schemas.microsoft.com/office/drawing/2014/main" id="{7EFDE850-9D17-4CBC-9D21-894D61DA5D59}"/>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9" name="テキスト ボックス 478">
          <a:extLst>
            <a:ext uri="{FF2B5EF4-FFF2-40B4-BE49-F238E27FC236}">
              <a16:creationId xmlns:a16="http://schemas.microsoft.com/office/drawing/2014/main" id="{E2221259-9026-4600-922D-B591866C86D4}"/>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80" name="直線コネクタ 479">
          <a:extLst>
            <a:ext uri="{FF2B5EF4-FFF2-40B4-BE49-F238E27FC236}">
              <a16:creationId xmlns:a16="http://schemas.microsoft.com/office/drawing/2014/main" id="{C0BD066C-F117-46AE-AD20-64BD18890E1B}"/>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81" name="テキスト ボックス 480">
          <a:extLst>
            <a:ext uri="{FF2B5EF4-FFF2-40B4-BE49-F238E27FC236}">
              <a16:creationId xmlns:a16="http://schemas.microsoft.com/office/drawing/2014/main" id="{8CD6B87B-DD18-411B-B4CF-73D3496E325F}"/>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82" name="直線コネクタ 481">
          <a:extLst>
            <a:ext uri="{FF2B5EF4-FFF2-40B4-BE49-F238E27FC236}">
              <a16:creationId xmlns:a16="http://schemas.microsoft.com/office/drawing/2014/main" id="{B9F53197-2E07-4186-A4A3-04DC0F28AA9F}"/>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83" name="テキスト ボックス 482">
          <a:extLst>
            <a:ext uri="{FF2B5EF4-FFF2-40B4-BE49-F238E27FC236}">
              <a16:creationId xmlns:a16="http://schemas.microsoft.com/office/drawing/2014/main" id="{C68CFDB1-5E58-4F0B-8CFA-E668C059A008}"/>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84" name="直線コネクタ 483">
          <a:extLst>
            <a:ext uri="{FF2B5EF4-FFF2-40B4-BE49-F238E27FC236}">
              <a16:creationId xmlns:a16="http://schemas.microsoft.com/office/drawing/2014/main" id="{47CE2267-8452-44B6-B4FE-B458BE1D260D}"/>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85" name="テキスト ボックス 484">
          <a:extLst>
            <a:ext uri="{FF2B5EF4-FFF2-40B4-BE49-F238E27FC236}">
              <a16:creationId xmlns:a16="http://schemas.microsoft.com/office/drawing/2014/main" id="{F22CBBC2-988D-4704-8283-A4BDC9D393A4}"/>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86" name="直線コネクタ 485">
          <a:extLst>
            <a:ext uri="{FF2B5EF4-FFF2-40B4-BE49-F238E27FC236}">
              <a16:creationId xmlns:a16="http://schemas.microsoft.com/office/drawing/2014/main" id="{4113631D-FC71-478A-824B-C059323547B6}"/>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7" name="テキスト ボックス 486">
          <a:extLst>
            <a:ext uri="{FF2B5EF4-FFF2-40B4-BE49-F238E27FC236}">
              <a16:creationId xmlns:a16="http://schemas.microsoft.com/office/drawing/2014/main" id="{4F7A7B1D-5C4C-460F-8718-C78925709C1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8" name="直線コネクタ 487">
          <a:extLst>
            <a:ext uri="{FF2B5EF4-FFF2-40B4-BE49-F238E27FC236}">
              <a16:creationId xmlns:a16="http://schemas.microsoft.com/office/drawing/2014/main" id="{E3D71812-1386-48DE-94A3-3A03F519CD37}"/>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9" name="テキスト ボックス 488">
          <a:extLst>
            <a:ext uri="{FF2B5EF4-FFF2-40B4-BE49-F238E27FC236}">
              <a16:creationId xmlns:a16="http://schemas.microsoft.com/office/drawing/2014/main" id="{DDA6507F-CE9A-4114-B555-5AEBD6434CD4}"/>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0" name="直線コネクタ 489">
          <a:extLst>
            <a:ext uri="{FF2B5EF4-FFF2-40B4-BE49-F238E27FC236}">
              <a16:creationId xmlns:a16="http://schemas.microsoft.com/office/drawing/2014/main" id="{8AA47DFA-34CA-44BD-9732-6960EF14D3B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id="{09B746ED-51FC-46E2-AD39-403A75EB525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2" name="【保健センター・保健所】&#10;一人当たり面積グラフ枠">
          <a:extLst>
            <a:ext uri="{FF2B5EF4-FFF2-40B4-BE49-F238E27FC236}">
              <a16:creationId xmlns:a16="http://schemas.microsoft.com/office/drawing/2014/main" id="{64839AE9-C31B-4CCA-82E3-673540AC2294}"/>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70213</xdr:rowOff>
    </xdr:from>
    <xdr:to>
      <xdr:col>116</xdr:col>
      <xdr:colOff>62864</xdr:colOff>
      <xdr:row>64</xdr:row>
      <xdr:rowOff>91440</xdr:rowOff>
    </xdr:to>
    <xdr:cxnSp macro="">
      <xdr:nvCxnSpPr>
        <xdr:cNvPr id="493" name="直線コネクタ 492">
          <a:extLst>
            <a:ext uri="{FF2B5EF4-FFF2-40B4-BE49-F238E27FC236}">
              <a16:creationId xmlns:a16="http://schemas.microsoft.com/office/drawing/2014/main" id="{EEDD1E6C-4B6A-40ED-BC30-E274FFC51EAD}"/>
            </a:ext>
          </a:extLst>
        </xdr:cNvPr>
        <xdr:cNvCxnSpPr/>
      </xdr:nvCxnSpPr>
      <xdr:spPr>
        <a:xfrm flipV="1">
          <a:off x="22160864" y="9499963"/>
          <a:ext cx="0" cy="1564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95267</xdr:rowOff>
    </xdr:from>
    <xdr:ext cx="469744" cy="259045"/>
    <xdr:sp macro="" textlink="">
      <xdr:nvSpPr>
        <xdr:cNvPr id="494" name="【保健センター・保健所】&#10;一人当たり面積最小値テキスト">
          <a:extLst>
            <a:ext uri="{FF2B5EF4-FFF2-40B4-BE49-F238E27FC236}">
              <a16:creationId xmlns:a16="http://schemas.microsoft.com/office/drawing/2014/main" id="{F63C0550-0C35-43AB-8D74-EFE1254B8B6D}"/>
            </a:ext>
          </a:extLst>
        </xdr:cNvPr>
        <xdr:cNvSpPr txBox="1"/>
      </xdr:nvSpPr>
      <xdr:spPr>
        <a:xfrm>
          <a:off x="22199600" y="11068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91440</xdr:rowOff>
    </xdr:from>
    <xdr:to>
      <xdr:col>116</xdr:col>
      <xdr:colOff>152400</xdr:colOff>
      <xdr:row>64</xdr:row>
      <xdr:rowOff>91440</xdr:rowOff>
    </xdr:to>
    <xdr:cxnSp macro="">
      <xdr:nvCxnSpPr>
        <xdr:cNvPr id="495" name="直線コネクタ 494">
          <a:extLst>
            <a:ext uri="{FF2B5EF4-FFF2-40B4-BE49-F238E27FC236}">
              <a16:creationId xmlns:a16="http://schemas.microsoft.com/office/drawing/2014/main" id="{59C96BCF-5850-45A2-8413-77A65557F882}"/>
            </a:ext>
          </a:extLst>
        </xdr:cNvPr>
        <xdr:cNvCxnSpPr/>
      </xdr:nvCxnSpPr>
      <xdr:spPr>
        <a:xfrm>
          <a:off x="22072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16890</xdr:rowOff>
    </xdr:from>
    <xdr:ext cx="469744" cy="259045"/>
    <xdr:sp macro="" textlink="">
      <xdr:nvSpPr>
        <xdr:cNvPr id="496" name="【保健センター・保健所】&#10;一人当たり面積最大値テキスト">
          <a:extLst>
            <a:ext uri="{FF2B5EF4-FFF2-40B4-BE49-F238E27FC236}">
              <a16:creationId xmlns:a16="http://schemas.microsoft.com/office/drawing/2014/main" id="{5F62D004-AF72-4A34-BB4B-02BC0DB9C867}"/>
            </a:ext>
          </a:extLst>
        </xdr:cNvPr>
        <xdr:cNvSpPr txBox="1"/>
      </xdr:nvSpPr>
      <xdr:spPr>
        <a:xfrm>
          <a:off x="22199600" y="92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70213</xdr:rowOff>
    </xdr:from>
    <xdr:to>
      <xdr:col>116</xdr:col>
      <xdr:colOff>152400</xdr:colOff>
      <xdr:row>55</xdr:row>
      <xdr:rowOff>70213</xdr:rowOff>
    </xdr:to>
    <xdr:cxnSp macro="">
      <xdr:nvCxnSpPr>
        <xdr:cNvPr id="497" name="直線コネクタ 496">
          <a:extLst>
            <a:ext uri="{FF2B5EF4-FFF2-40B4-BE49-F238E27FC236}">
              <a16:creationId xmlns:a16="http://schemas.microsoft.com/office/drawing/2014/main" id="{E0B7C8EB-62A1-4995-92A8-8C5B9DC01243}"/>
            </a:ext>
          </a:extLst>
        </xdr:cNvPr>
        <xdr:cNvCxnSpPr/>
      </xdr:nvCxnSpPr>
      <xdr:spPr>
        <a:xfrm>
          <a:off x="22072600" y="949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47189</xdr:rowOff>
    </xdr:from>
    <xdr:ext cx="469744" cy="259045"/>
    <xdr:sp macro="" textlink="">
      <xdr:nvSpPr>
        <xdr:cNvPr id="498" name="【保健センター・保健所】&#10;一人当たり面積平均値テキスト">
          <a:extLst>
            <a:ext uri="{FF2B5EF4-FFF2-40B4-BE49-F238E27FC236}">
              <a16:creationId xmlns:a16="http://schemas.microsoft.com/office/drawing/2014/main" id="{DF3E0E6E-E202-4F46-B084-E8726C33D387}"/>
            </a:ext>
          </a:extLst>
        </xdr:cNvPr>
        <xdr:cNvSpPr txBox="1"/>
      </xdr:nvSpPr>
      <xdr:spPr>
        <a:xfrm>
          <a:off x="22199600" y="10505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24312</xdr:rowOff>
    </xdr:from>
    <xdr:to>
      <xdr:col>116</xdr:col>
      <xdr:colOff>114300</xdr:colOff>
      <xdr:row>62</xdr:row>
      <xdr:rowOff>125912</xdr:rowOff>
    </xdr:to>
    <xdr:sp macro="" textlink="">
      <xdr:nvSpPr>
        <xdr:cNvPr id="499" name="フローチャート: 判断 498">
          <a:extLst>
            <a:ext uri="{FF2B5EF4-FFF2-40B4-BE49-F238E27FC236}">
              <a16:creationId xmlns:a16="http://schemas.microsoft.com/office/drawing/2014/main" id="{A7EACD82-179D-4C97-8F37-C669D6DEB4DA}"/>
            </a:ext>
          </a:extLst>
        </xdr:cNvPr>
        <xdr:cNvSpPr/>
      </xdr:nvSpPr>
      <xdr:spPr>
        <a:xfrm>
          <a:off x="22110700" y="10654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34109</xdr:rowOff>
    </xdr:from>
    <xdr:to>
      <xdr:col>112</xdr:col>
      <xdr:colOff>38100</xdr:colOff>
      <xdr:row>62</xdr:row>
      <xdr:rowOff>135709</xdr:rowOff>
    </xdr:to>
    <xdr:sp macro="" textlink="">
      <xdr:nvSpPr>
        <xdr:cNvPr id="500" name="フローチャート: 判断 499">
          <a:extLst>
            <a:ext uri="{FF2B5EF4-FFF2-40B4-BE49-F238E27FC236}">
              <a16:creationId xmlns:a16="http://schemas.microsoft.com/office/drawing/2014/main" id="{A14A35B1-8D14-47EF-82DB-64CEDD147CB7}"/>
            </a:ext>
          </a:extLst>
        </xdr:cNvPr>
        <xdr:cNvSpPr/>
      </xdr:nvSpPr>
      <xdr:spPr>
        <a:xfrm>
          <a:off x="21272500" y="10664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73297</xdr:rowOff>
    </xdr:from>
    <xdr:to>
      <xdr:col>107</xdr:col>
      <xdr:colOff>101600</xdr:colOff>
      <xdr:row>63</xdr:row>
      <xdr:rowOff>3447</xdr:rowOff>
    </xdr:to>
    <xdr:sp macro="" textlink="">
      <xdr:nvSpPr>
        <xdr:cNvPr id="501" name="フローチャート: 判断 500">
          <a:extLst>
            <a:ext uri="{FF2B5EF4-FFF2-40B4-BE49-F238E27FC236}">
              <a16:creationId xmlns:a16="http://schemas.microsoft.com/office/drawing/2014/main" id="{8CA3D5A6-EB0B-4D4F-8E52-EA2C38BD8EF1}"/>
            </a:ext>
          </a:extLst>
        </xdr:cNvPr>
        <xdr:cNvSpPr/>
      </xdr:nvSpPr>
      <xdr:spPr>
        <a:xfrm>
          <a:off x="20383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73297</xdr:rowOff>
    </xdr:from>
    <xdr:to>
      <xdr:col>102</xdr:col>
      <xdr:colOff>165100</xdr:colOff>
      <xdr:row>63</xdr:row>
      <xdr:rowOff>3447</xdr:rowOff>
    </xdr:to>
    <xdr:sp macro="" textlink="">
      <xdr:nvSpPr>
        <xdr:cNvPr id="502" name="フローチャート: 判断 501">
          <a:extLst>
            <a:ext uri="{FF2B5EF4-FFF2-40B4-BE49-F238E27FC236}">
              <a16:creationId xmlns:a16="http://schemas.microsoft.com/office/drawing/2014/main" id="{F12A2310-CEAD-41BB-B80A-F8E00DA53740}"/>
            </a:ext>
          </a:extLst>
        </xdr:cNvPr>
        <xdr:cNvSpPr/>
      </xdr:nvSpPr>
      <xdr:spPr>
        <a:xfrm>
          <a:off x="19494500" y="1070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66766</xdr:rowOff>
    </xdr:from>
    <xdr:to>
      <xdr:col>98</xdr:col>
      <xdr:colOff>38100</xdr:colOff>
      <xdr:row>62</xdr:row>
      <xdr:rowOff>168366</xdr:rowOff>
    </xdr:to>
    <xdr:sp macro="" textlink="">
      <xdr:nvSpPr>
        <xdr:cNvPr id="503" name="フローチャート: 判断 502">
          <a:extLst>
            <a:ext uri="{FF2B5EF4-FFF2-40B4-BE49-F238E27FC236}">
              <a16:creationId xmlns:a16="http://schemas.microsoft.com/office/drawing/2014/main" id="{1B2A8302-4886-4CCF-99FE-3E6A361C9AD5}"/>
            </a:ext>
          </a:extLst>
        </xdr:cNvPr>
        <xdr:cNvSpPr/>
      </xdr:nvSpPr>
      <xdr:spPr>
        <a:xfrm>
          <a:off x="18605500" y="1069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43FAB9F1-CBB0-4466-8FE4-CF86812522D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EB9B4736-949E-4B15-880E-182531DBF3DC}"/>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28C1DF85-452C-4D48-BBDB-B377C46F94A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0E8EA4B2-B34D-48BD-9D35-7FC3707C799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BCA56B06-3014-4D77-BEDC-4229187EECC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117384</xdr:rowOff>
    </xdr:from>
    <xdr:to>
      <xdr:col>116</xdr:col>
      <xdr:colOff>114300</xdr:colOff>
      <xdr:row>64</xdr:row>
      <xdr:rowOff>47534</xdr:rowOff>
    </xdr:to>
    <xdr:sp macro="" textlink="">
      <xdr:nvSpPr>
        <xdr:cNvPr id="509" name="楕円 508">
          <a:extLst>
            <a:ext uri="{FF2B5EF4-FFF2-40B4-BE49-F238E27FC236}">
              <a16:creationId xmlns:a16="http://schemas.microsoft.com/office/drawing/2014/main" id="{369BA4FC-754D-4B52-8047-2BA456C3CD90}"/>
            </a:ext>
          </a:extLst>
        </xdr:cNvPr>
        <xdr:cNvSpPr/>
      </xdr:nvSpPr>
      <xdr:spPr>
        <a:xfrm>
          <a:off x="22110700" y="1091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32311</xdr:rowOff>
    </xdr:from>
    <xdr:ext cx="469744" cy="259045"/>
    <xdr:sp macro="" textlink="">
      <xdr:nvSpPr>
        <xdr:cNvPr id="510" name="【保健センター・保健所】&#10;一人当たり面積該当値テキスト">
          <a:extLst>
            <a:ext uri="{FF2B5EF4-FFF2-40B4-BE49-F238E27FC236}">
              <a16:creationId xmlns:a16="http://schemas.microsoft.com/office/drawing/2014/main" id="{6F1791A0-0488-4967-B931-B1A8C6B6B5D3}"/>
            </a:ext>
          </a:extLst>
        </xdr:cNvPr>
        <xdr:cNvSpPr txBox="1"/>
      </xdr:nvSpPr>
      <xdr:spPr>
        <a:xfrm>
          <a:off x="22199600" y="10833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158206</xdr:rowOff>
    </xdr:from>
    <xdr:to>
      <xdr:col>112</xdr:col>
      <xdr:colOff>38100</xdr:colOff>
      <xdr:row>63</xdr:row>
      <xdr:rowOff>88356</xdr:rowOff>
    </xdr:to>
    <xdr:sp macro="" textlink="">
      <xdr:nvSpPr>
        <xdr:cNvPr id="511" name="楕円 510">
          <a:extLst>
            <a:ext uri="{FF2B5EF4-FFF2-40B4-BE49-F238E27FC236}">
              <a16:creationId xmlns:a16="http://schemas.microsoft.com/office/drawing/2014/main" id="{B9EFDE23-FED7-4771-92B7-290EAF7C9E30}"/>
            </a:ext>
          </a:extLst>
        </xdr:cNvPr>
        <xdr:cNvSpPr/>
      </xdr:nvSpPr>
      <xdr:spPr>
        <a:xfrm>
          <a:off x="21272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37556</xdr:rowOff>
    </xdr:from>
    <xdr:to>
      <xdr:col>116</xdr:col>
      <xdr:colOff>63500</xdr:colOff>
      <xdr:row>63</xdr:row>
      <xdr:rowOff>168184</xdr:rowOff>
    </xdr:to>
    <xdr:cxnSp macro="">
      <xdr:nvCxnSpPr>
        <xdr:cNvPr id="512" name="直線コネクタ 511">
          <a:extLst>
            <a:ext uri="{FF2B5EF4-FFF2-40B4-BE49-F238E27FC236}">
              <a16:creationId xmlns:a16="http://schemas.microsoft.com/office/drawing/2014/main" id="{37110F56-F6ED-47DC-8B5D-2E30DFFA66ED}"/>
            </a:ext>
          </a:extLst>
        </xdr:cNvPr>
        <xdr:cNvCxnSpPr/>
      </xdr:nvCxnSpPr>
      <xdr:spPr>
        <a:xfrm>
          <a:off x="21323300" y="10838906"/>
          <a:ext cx="8382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164737</xdr:rowOff>
    </xdr:from>
    <xdr:to>
      <xdr:col>107</xdr:col>
      <xdr:colOff>101600</xdr:colOff>
      <xdr:row>63</xdr:row>
      <xdr:rowOff>94887</xdr:rowOff>
    </xdr:to>
    <xdr:sp macro="" textlink="">
      <xdr:nvSpPr>
        <xdr:cNvPr id="513" name="楕円 512">
          <a:extLst>
            <a:ext uri="{FF2B5EF4-FFF2-40B4-BE49-F238E27FC236}">
              <a16:creationId xmlns:a16="http://schemas.microsoft.com/office/drawing/2014/main" id="{E92C7A4B-A539-456C-8134-089344D16A98}"/>
            </a:ext>
          </a:extLst>
        </xdr:cNvPr>
        <xdr:cNvSpPr/>
      </xdr:nvSpPr>
      <xdr:spPr>
        <a:xfrm>
          <a:off x="20383500" y="1079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37556</xdr:rowOff>
    </xdr:from>
    <xdr:to>
      <xdr:col>111</xdr:col>
      <xdr:colOff>177800</xdr:colOff>
      <xdr:row>63</xdr:row>
      <xdr:rowOff>44087</xdr:rowOff>
    </xdr:to>
    <xdr:cxnSp macro="">
      <xdr:nvCxnSpPr>
        <xdr:cNvPr id="514" name="直線コネクタ 513">
          <a:extLst>
            <a:ext uri="{FF2B5EF4-FFF2-40B4-BE49-F238E27FC236}">
              <a16:creationId xmlns:a16="http://schemas.microsoft.com/office/drawing/2014/main" id="{677D2AB6-0E5C-47AD-A27B-7DB261A98C08}"/>
            </a:ext>
          </a:extLst>
        </xdr:cNvPr>
        <xdr:cNvCxnSpPr/>
      </xdr:nvCxnSpPr>
      <xdr:spPr>
        <a:xfrm flipV="1">
          <a:off x="20434300" y="108389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171269</xdr:rowOff>
    </xdr:from>
    <xdr:to>
      <xdr:col>102</xdr:col>
      <xdr:colOff>165100</xdr:colOff>
      <xdr:row>63</xdr:row>
      <xdr:rowOff>101419</xdr:rowOff>
    </xdr:to>
    <xdr:sp macro="" textlink="">
      <xdr:nvSpPr>
        <xdr:cNvPr id="515" name="楕円 514">
          <a:extLst>
            <a:ext uri="{FF2B5EF4-FFF2-40B4-BE49-F238E27FC236}">
              <a16:creationId xmlns:a16="http://schemas.microsoft.com/office/drawing/2014/main" id="{F24A9DE7-B8F9-48CA-B8B6-BA92F1F1B9BC}"/>
            </a:ext>
          </a:extLst>
        </xdr:cNvPr>
        <xdr:cNvSpPr/>
      </xdr:nvSpPr>
      <xdr:spPr>
        <a:xfrm>
          <a:off x="19494500" y="1080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44087</xdr:rowOff>
    </xdr:from>
    <xdr:to>
      <xdr:col>107</xdr:col>
      <xdr:colOff>50800</xdr:colOff>
      <xdr:row>63</xdr:row>
      <xdr:rowOff>50619</xdr:rowOff>
    </xdr:to>
    <xdr:cxnSp macro="">
      <xdr:nvCxnSpPr>
        <xdr:cNvPr id="516" name="直線コネクタ 515">
          <a:extLst>
            <a:ext uri="{FF2B5EF4-FFF2-40B4-BE49-F238E27FC236}">
              <a16:creationId xmlns:a16="http://schemas.microsoft.com/office/drawing/2014/main" id="{A0700572-B6B3-429D-891C-6006CEF8AFC1}"/>
            </a:ext>
          </a:extLst>
        </xdr:cNvPr>
        <xdr:cNvCxnSpPr/>
      </xdr:nvCxnSpPr>
      <xdr:spPr>
        <a:xfrm flipV="1">
          <a:off x="19545300" y="1084543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3084</xdr:rowOff>
    </xdr:from>
    <xdr:to>
      <xdr:col>98</xdr:col>
      <xdr:colOff>38100</xdr:colOff>
      <xdr:row>63</xdr:row>
      <xdr:rowOff>104684</xdr:rowOff>
    </xdr:to>
    <xdr:sp macro="" textlink="">
      <xdr:nvSpPr>
        <xdr:cNvPr id="517" name="楕円 516">
          <a:extLst>
            <a:ext uri="{FF2B5EF4-FFF2-40B4-BE49-F238E27FC236}">
              <a16:creationId xmlns:a16="http://schemas.microsoft.com/office/drawing/2014/main" id="{87C198A1-C86C-485D-97E4-D7785B5302E2}"/>
            </a:ext>
          </a:extLst>
        </xdr:cNvPr>
        <xdr:cNvSpPr/>
      </xdr:nvSpPr>
      <xdr:spPr>
        <a:xfrm>
          <a:off x="18605500" y="1080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50619</xdr:rowOff>
    </xdr:from>
    <xdr:to>
      <xdr:col>102</xdr:col>
      <xdr:colOff>114300</xdr:colOff>
      <xdr:row>63</xdr:row>
      <xdr:rowOff>53884</xdr:rowOff>
    </xdr:to>
    <xdr:cxnSp macro="">
      <xdr:nvCxnSpPr>
        <xdr:cNvPr id="518" name="直線コネクタ 517">
          <a:extLst>
            <a:ext uri="{FF2B5EF4-FFF2-40B4-BE49-F238E27FC236}">
              <a16:creationId xmlns:a16="http://schemas.microsoft.com/office/drawing/2014/main" id="{220A37B6-0F25-4861-B0FD-FCB064456090}"/>
            </a:ext>
          </a:extLst>
        </xdr:cNvPr>
        <xdr:cNvCxnSpPr/>
      </xdr:nvCxnSpPr>
      <xdr:spPr>
        <a:xfrm flipV="1">
          <a:off x="18656300" y="1085196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152236</xdr:rowOff>
    </xdr:from>
    <xdr:ext cx="469744" cy="259045"/>
    <xdr:sp macro="" textlink="">
      <xdr:nvSpPr>
        <xdr:cNvPr id="519" name="n_1aveValue【保健センター・保健所】&#10;一人当たり面積">
          <a:extLst>
            <a:ext uri="{FF2B5EF4-FFF2-40B4-BE49-F238E27FC236}">
              <a16:creationId xmlns:a16="http://schemas.microsoft.com/office/drawing/2014/main" id="{47AD036B-6F65-47BB-B773-D10098F9AA75}"/>
            </a:ext>
          </a:extLst>
        </xdr:cNvPr>
        <xdr:cNvSpPr txBox="1"/>
      </xdr:nvSpPr>
      <xdr:spPr>
        <a:xfrm>
          <a:off x="21075727" y="10439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19974</xdr:rowOff>
    </xdr:from>
    <xdr:ext cx="469744" cy="259045"/>
    <xdr:sp macro="" textlink="">
      <xdr:nvSpPr>
        <xdr:cNvPr id="520" name="n_2aveValue【保健センター・保健所】&#10;一人当たり面積">
          <a:extLst>
            <a:ext uri="{FF2B5EF4-FFF2-40B4-BE49-F238E27FC236}">
              <a16:creationId xmlns:a16="http://schemas.microsoft.com/office/drawing/2014/main" id="{47A11B55-6C1B-40F2-B0D3-FCDABC1293E4}"/>
            </a:ext>
          </a:extLst>
        </xdr:cNvPr>
        <xdr:cNvSpPr txBox="1"/>
      </xdr:nvSpPr>
      <xdr:spPr>
        <a:xfrm>
          <a:off x="20199427" y="1047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19974</xdr:rowOff>
    </xdr:from>
    <xdr:ext cx="469744" cy="259045"/>
    <xdr:sp macro="" textlink="">
      <xdr:nvSpPr>
        <xdr:cNvPr id="521" name="n_3aveValue【保健センター・保健所】&#10;一人当たり面積">
          <a:extLst>
            <a:ext uri="{FF2B5EF4-FFF2-40B4-BE49-F238E27FC236}">
              <a16:creationId xmlns:a16="http://schemas.microsoft.com/office/drawing/2014/main" id="{2178CCFA-3F49-4EEF-B2B0-3760EEE141F9}"/>
            </a:ext>
          </a:extLst>
        </xdr:cNvPr>
        <xdr:cNvSpPr txBox="1"/>
      </xdr:nvSpPr>
      <xdr:spPr>
        <a:xfrm>
          <a:off x="19310427" y="1047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13443</xdr:rowOff>
    </xdr:from>
    <xdr:ext cx="469744" cy="259045"/>
    <xdr:sp macro="" textlink="">
      <xdr:nvSpPr>
        <xdr:cNvPr id="522" name="n_4aveValue【保健センター・保健所】&#10;一人当たり面積">
          <a:extLst>
            <a:ext uri="{FF2B5EF4-FFF2-40B4-BE49-F238E27FC236}">
              <a16:creationId xmlns:a16="http://schemas.microsoft.com/office/drawing/2014/main" id="{400AE485-7636-41E1-9FD8-573576D03F31}"/>
            </a:ext>
          </a:extLst>
        </xdr:cNvPr>
        <xdr:cNvSpPr txBox="1"/>
      </xdr:nvSpPr>
      <xdr:spPr>
        <a:xfrm>
          <a:off x="18421427" y="10471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79483</xdr:rowOff>
    </xdr:from>
    <xdr:ext cx="469744" cy="259045"/>
    <xdr:sp macro="" textlink="">
      <xdr:nvSpPr>
        <xdr:cNvPr id="523" name="n_1mainValue【保健センター・保健所】&#10;一人当たり面積">
          <a:extLst>
            <a:ext uri="{FF2B5EF4-FFF2-40B4-BE49-F238E27FC236}">
              <a16:creationId xmlns:a16="http://schemas.microsoft.com/office/drawing/2014/main" id="{5DE5D86D-9BD4-407F-8E93-C3F3F8CA969E}"/>
            </a:ext>
          </a:extLst>
        </xdr:cNvPr>
        <xdr:cNvSpPr txBox="1"/>
      </xdr:nvSpPr>
      <xdr:spPr>
        <a:xfrm>
          <a:off x="21075727" y="1088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86014</xdr:rowOff>
    </xdr:from>
    <xdr:ext cx="469744" cy="259045"/>
    <xdr:sp macro="" textlink="">
      <xdr:nvSpPr>
        <xdr:cNvPr id="524" name="n_2mainValue【保健センター・保健所】&#10;一人当たり面積">
          <a:extLst>
            <a:ext uri="{FF2B5EF4-FFF2-40B4-BE49-F238E27FC236}">
              <a16:creationId xmlns:a16="http://schemas.microsoft.com/office/drawing/2014/main" id="{A6D73350-502E-4432-84E1-371953E9A728}"/>
            </a:ext>
          </a:extLst>
        </xdr:cNvPr>
        <xdr:cNvSpPr txBox="1"/>
      </xdr:nvSpPr>
      <xdr:spPr>
        <a:xfrm>
          <a:off x="20199427" y="10887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92546</xdr:rowOff>
    </xdr:from>
    <xdr:ext cx="469744" cy="259045"/>
    <xdr:sp macro="" textlink="">
      <xdr:nvSpPr>
        <xdr:cNvPr id="525" name="n_3mainValue【保健センター・保健所】&#10;一人当たり面積">
          <a:extLst>
            <a:ext uri="{FF2B5EF4-FFF2-40B4-BE49-F238E27FC236}">
              <a16:creationId xmlns:a16="http://schemas.microsoft.com/office/drawing/2014/main" id="{76D07930-75A7-4272-B31B-F85EDA2F0A72}"/>
            </a:ext>
          </a:extLst>
        </xdr:cNvPr>
        <xdr:cNvSpPr txBox="1"/>
      </xdr:nvSpPr>
      <xdr:spPr>
        <a:xfrm>
          <a:off x="19310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95811</xdr:rowOff>
    </xdr:from>
    <xdr:ext cx="469744" cy="259045"/>
    <xdr:sp macro="" textlink="">
      <xdr:nvSpPr>
        <xdr:cNvPr id="526" name="n_4mainValue【保健センター・保健所】&#10;一人当たり面積">
          <a:extLst>
            <a:ext uri="{FF2B5EF4-FFF2-40B4-BE49-F238E27FC236}">
              <a16:creationId xmlns:a16="http://schemas.microsoft.com/office/drawing/2014/main" id="{30900D8E-5DAD-4113-88A4-B5F506E4D5AC}"/>
            </a:ext>
          </a:extLst>
        </xdr:cNvPr>
        <xdr:cNvSpPr txBox="1"/>
      </xdr:nvSpPr>
      <xdr:spPr>
        <a:xfrm>
          <a:off x="18421427" y="1089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7" name="正方形/長方形 526">
          <a:extLst>
            <a:ext uri="{FF2B5EF4-FFF2-40B4-BE49-F238E27FC236}">
              <a16:creationId xmlns:a16="http://schemas.microsoft.com/office/drawing/2014/main" id="{C64BC18D-94EC-4871-9156-3CE2E5B180D8}"/>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8" name="正方形/長方形 527">
          <a:extLst>
            <a:ext uri="{FF2B5EF4-FFF2-40B4-BE49-F238E27FC236}">
              <a16:creationId xmlns:a16="http://schemas.microsoft.com/office/drawing/2014/main" id="{6211F18E-5804-497D-B41D-78F7BC11A85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9" name="正方形/長方形 528">
          <a:extLst>
            <a:ext uri="{FF2B5EF4-FFF2-40B4-BE49-F238E27FC236}">
              <a16:creationId xmlns:a16="http://schemas.microsoft.com/office/drawing/2014/main" id="{84DCABCA-8A95-48DA-B6C2-7DCE4AA25CC1}"/>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0" name="正方形/長方形 529">
          <a:extLst>
            <a:ext uri="{FF2B5EF4-FFF2-40B4-BE49-F238E27FC236}">
              <a16:creationId xmlns:a16="http://schemas.microsoft.com/office/drawing/2014/main" id="{3DC5781E-8E41-4746-8A2D-08448DF186C2}"/>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1" name="正方形/長方形 530">
          <a:extLst>
            <a:ext uri="{FF2B5EF4-FFF2-40B4-BE49-F238E27FC236}">
              <a16:creationId xmlns:a16="http://schemas.microsoft.com/office/drawing/2014/main" id="{640DDD96-7BCF-4B60-BA1A-496D79E0E91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2" name="正方形/長方形 531">
          <a:extLst>
            <a:ext uri="{FF2B5EF4-FFF2-40B4-BE49-F238E27FC236}">
              <a16:creationId xmlns:a16="http://schemas.microsoft.com/office/drawing/2014/main" id="{80148136-BC94-4FB9-B162-11E3452AB01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3" name="正方形/長方形 532">
          <a:extLst>
            <a:ext uri="{FF2B5EF4-FFF2-40B4-BE49-F238E27FC236}">
              <a16:creationId xmlns:a16="http://schemas.microsoft.com/office/drawing/2014/main" id="{1D006956-D64E-487C-9712-4E4EDF59242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4" name="正方形/長方形 533">
          <a:extLst>
            <a:ext uri="{FF2B5EF4-FFF2-40B4-BE49-F238E27FC236}">
              <a16:creationId xmlns:a16="http://schemas.microsoft.com/office/drawing/2014/main" id="{E9FDF3C1-C63B-4D94-AB6C-0B50543F700E}"/>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5" name="テキスト ボックス 534">
          <a:extLst>
            <a:ext uri="{FF2B5EF4-FFF2-40B4-BE49-F238E27FC236}">
              <a16:creationId xmlns:a16="http://schemas.microsoft.com/office/drawing/2014/main" id="{DC1E3C43-724B-4573-82EF-635FBA2A113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6" name="直線コネクタ 535">
          <a:extLst>
            <a:ext uri="{FF2B5EF4-FFF2-40B4-BE49-F238E27FC236}">
              <a16:creationId xmlns:a16="http://schemas.microsoft.com/office/drawing/2014/main" id="{21E4A45D-0F51-41C0-BFCB-8AC082EE683E}"/>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7" name="テキスト ボックス 536">
          <a:extLst>
            <a:ext uri="{FF2B5EF4-FFF2-40B4-BE49-F238E27FC236}">
              <a16:creationId xmlns:a16="http://schemas.microsoft.com/office/drawing/2014/main" id="{5AC3431D-5507-440D-9427-7E1DADE22BA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538" name="直線コネクタ 537">
          <a:extLst>
            <a:ext uri="{FF2B5EF4-FFF2-40B4-BE49-F238E27FC236}">
              <a16:creationId xmlns:a16="http://schemas.microsoft.com/office/drawing/2014/main" id="{B4832BC2-35E2-4FCF-B49D-8C928FB96E5D}"/>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539" name="テキスト ボックス 538">
          <a:extLst>
            <a:ext uri="{FF2B5EF4-FFF2-40B4-BE49-F238E27FC236}">
              <a16:creationId xmlns:a16="http://schemas.microsoft.com/office/drawing/2014/main" id="{0B97A7F6-090B-4781-8FE0-882956DFAA9E}"/>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40" name="直線コネクタ 539">
          <a:extLst>
            <a:ext uri="{FF2B5EF4-FFF2-40B4-BE49-F238E27FC236}">
              <a16:creationId xmlns:a16="http://schemas.microsoft.com/office/drawing/2014/main" id="{4580E3B1-C72E-4556-9F33-CBEC045CEA6B}"/>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41" name="テキスト ボックス 540">
          <a:extLst>
            <a:ext uri="{FF2B5EF4-FFF2-40B4-BE49-F238E27FC236}">
              <a16:creationId xmlns:a16="http://schemas.microsoft.com/office/drawing/2014/main" id="{A18D14F7-D0E3-4CF1-9953-D17977543D5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42" name="直線コネクタ 541">
          <a:extLst>
            <a:ext uri="{FF2B5EF4-FFF2-40B4-BE49-F238E27FC236}">
              <a16:creationId xmlns:a16="http://schemas.microsoft.com/office/drawing/2014/main" id="{AD44E8B3-83E0-4D74-9320-F2661254D94D}"/>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43" name="テキスト ボックス 542">
          <a:extLst>
            <a:ext uri="{FF2B5EF4-FFF2-40B4-BE49-F238E27FC236}">
              <a16:creationId xmlns:a16="http://schemas.microsoft.com/office/drawing/2014/main" id="{0CFBE65D-1C0F-45C5-9149-15445B3F41B7}"/>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44" name="直線コネクタ 543">
          <a:extLst>
            <a:ext uri="{FF2B5EF4-FFF2-40B4-BE49-F238E27FC236}">
              <a16:creationId xmlns:a16="http://schemas.microsoft.com/office/drawing/2014/main" id="{9CD5D40C-A896-4774-8D34-55CB19B0E83C}"/>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45" name="テキスト ボックス 544">
          <a:extLst>
            <a:ext uri="{FF2B5EF4-FFF2-40B4-BE49-F238E27FC236}">
              <a16:creationId xmlns:a16="http://schemas.microsoft.com/office/drawing/2014/main" id="{8DF89DD7-3A82-406C-94F0-E810F22B505A}"/>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46" name="直線コネクタ 545">
          <a:extLst>
            <a:ext uri="{FF2B5EF4-FFF2-40B4-BE49-F238E27FC236}">
              <a16:creationId xmlns:a16="http://schemas.microsoft.com/office/drawing/2014/main" id="{634C4CF7-1479-486F-98C6-E2F61C42586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47" name="テキスト ボックス 546">
          <a:extLst>
            <a:ext uri="{FF2B5EF4-FFF2-40B4-BE49-F238E27FC236}">
              <a16:creationId xmlns:a16="http://schemas.microsoft.com/office/drawing/2014/main" id="{9C1B250A-5E1A-43E9-BA97-7D44D8DA55C9}"/>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48" name="直線コネクタ 547">
          <a:extLst>
            <a:ext uri="{FF2B5EF4-FFF2-40B4-BE49-F238E27FC236}">
              <a16:creationId xmlns:a16="http://schemas.microsoft.com/office/drawing/2014/main" id="{2A323E85-C05A-4D71-A441-B02081B17995}"/>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549" name="テキスト ボックス 548">
          <a:extLst>
            <a:ext uri="{FF2B5EF4-FFF2-40B4-BE49-F238E27FC236}">
              <a16:creationId xmlns:a16="http://schemas.microsoft.com/office/drawing/2014/main" id="{2D4DE8D5-A655-46A6-88C3-DC4CEB1F8372}"/>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0" name="直線コネクタ 549">
          <a:extLst>
            <a:ext uri="{FF2B5EF4-FFF2-40B4-BE49-F238E27FC236}">
              <a16:creationId xmlns:a16="http://schemas.microsoft.com/office/drawing/2014/main" id="{FEAA11A0-A4BC-453B-AD6F-0B72ED4970B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551" name="【消防施設】&#10;有形固定資産減価償却率グラフ枠">
          <a:extLst>
            <a:ext uri="{FF2B5EF4-FFF2-40B4-BE49-F238E27FC236}">
              <a16:creationId xmlns:a16="http://schemas.microsoft.com/office/drawing/2014/main" id="{6E5A4AC0-5AB2-421C-AE75-D9E4FA0A21B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165463</xdr:rowOff>
    </xdr:from>
    <xdr:to>
      <xdr:col>85</xdr:col>
      <xdr:colOff>126364</xdr:colOff>
      <xdr:row>86</xdr:row>
      <xdr:rowOff>123008</xdr:rowOff>
    </xdr:to>
    <xdr:cxnSp macro="">
      <xdr:nvCxnSpPr>
        <xdr:cNvPr id="552" name="直線コネクタ 551">
          <a:extLst>
            <a:ext uri="{FF2B5EF4-FFF2-40B4-BE49-F238E27FC236}">
              <a16:creationId xmlns:a16="http://schemas.microsoft.com/office/drawing/2014/main" id="{3860FBF6-C924-45EE-9474-4A62F640928F}"/>
            </a:ext>
          </a:extLst>
        </xdr:cNvPr>
        <xdr:cNvCxnSpPr/>
      </xdr:nvCxnSpPr>
      <xdr:spPr>
        <a:xfrm flipV="1">
          <a:off x="16318864" y="13367113"/>
          <a:ext cx="0" cy="1500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126835</xdr:rowOff>
    </xdr:from>
    <xdr:ext cx="405111" cy="259045"/>
    <xdr:sp macro="" textlink="">
      <xdr:nvSpPr>
        <xdr:cNvPr id="553" name="【消防施設】&#10;有形固定資産減価償却率最小値テキスト">
          <a:extLst>
            <a:ext uri="{FF2B5EF4-FFF2-40B4-BE49-F238E27FC236}">
              <a16:creationId xmlns:a16="http://schemas.microsoft.com/office/drawing/2014/main" id="{0A73874F-0C14-4011-B559-1E58BE3C6D3E}"/>
            </a:ext>
          </a:extLst>
        </xdr:cNvPr>
        <xdr:cNvSpPr txBox="1"/>
      </xdr:nvSpPr>
      <xdr:spPr>
        <a:xfrm>
          <a:off x="16357600" y="1487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123008</xdr:rowOff>
    </xdr:from>
    <xdr:to>
      <xdr:col>86</xdr:col>
      <xdr:colOff>25400</xdr:colOff>
      <xdr:row>86</xdr:row>
      <xdr:rowOff>123008</xdr:rowOff>
    </xdr:to>
    <xdr:cxnSp macro="">
      <xdr:nvCxnSpPr>
        <xdr:cNvPr id="554" name="直線コネクタ 553">
          <a:extLst>
            <a:ext uri="{FF2B5EF4-FFF2-40B4-BE49-F238E27FC236}">
              <a16:creationId xmlns:a16="http://schemas.microsoft.com/office/drawing/2014/main" id="{09072D90-3DFA-4625-A7B7-0F4788AAB94E}"/>
            </a:ext>
          </a:extLst>
        </xdr:cNvPr>
        <xdr:cNvCxnSpPr/>
      </xdr:nvCxnSpPr>
      <xdr:spPr>
        <a:xfrm>
          <a:off x="16230600" y="14867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112140</xdr:rowOff>
    </xdr:from>
    <xdr:ext cx="340478" cy="259045"/>
    <xdr:sp macro="" textlink="">
      <xdr:nvSpPr>
        <xdr:cNvPr id="555" name="【消防施設】&#10;有形固定資産減価償却率最大値テキスト">
          <a:extLst>
            <a:ext uri="{FF2B5EF4-FFF2-40B4-BE49-F238E27FC236}">
              <a16:creationId xmlns:a16="http://schemas.microsoft.com/office/drawing/2014/main" id="{9575757A-9527-4A93-BA7A-FE9B4543C378}"/>
            </a:ext>
          </a:extLst>
        </xdr:cNvPr>
        <xdr:cNvSpPr txBox="1"/>
      </xdr:nvSpPr>
      <xdr:spPr>
        <a:xfrm>
          <a:off x="16357600" y="131423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165463</xdr:rowOff>
    </xdr:from>
    <xdr:to>
      <xdr:col>86</xdr:col>
      <xdr:colOff>25400</xdr:colOff>
      <xdr:row>77</xdr:row>
      <xdr:rowOff>165463</xdr:rowOff>
    </xdr:to>
    <xdr:cxnSp macro="">
      <xdr:nvCxnSpPr>
        <xdr:cNvPr id="556" name="直線コネクタ 555">
          <a:extLst>
            <a:ext uri="{FF2B5EF4-FFF2-40B4-BE49-F238E27FC236}">
              <a16:creationId xmlns:a16="http://schemas.microsoft.com/office/drawing/2014/main" id="{11D499CD-2325-41C4-8F98-A55CC09E274C}"/>
            </a:ext>
          </a:extLst>
        </xdr:cNvPr>
        <xdr:cNvCxnSpPr/>
      </xdr:nvCxnSpPr>
      <xdr:spPr>
        <a:xfrm>
          <a:off x="16230600" y="13367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160400</xdr:rowOff>
    </xdr:from>
    <xdr:ext cx="405111" cy="259045"/>
    <xdr:sp macro="" textlink="">
      <xdr:nvSpPr>
        <xdr:cNvPr id="557" name="【消防施設】&#10;有形固定資産減価償却率平均値テキスト">
          <a:extLst>
            <a:ext uri="{FF2B5EF4-FFF2-40B4-BE49-F238E27FC236}">
              <a16:creationId xmlns:a16="http://schemas.microsoft.com/office/drawing/2014/main" id="{9BA8A9C0-B7AB-4494-A7B2-C7D22776F7C2}"/>
            </a:ext>
          </a:extLst>
        </xdr:cNvPr>
        <xdr:cNvSpPr txBox="1"/>
      </xdr:nvSpPr>
      <xdr:spPr>
        <a:xfrm>
          <a:off x="16357600" y="140478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137523</xdr:rowOff>
    </xdr:from>
    <xdr:to>
      <xdr:col>85</xdr:col>
      <xdr:colOff>177800</xdr:colOff>
      <xdr:row>83</xdr:row>
      <xdr:rowOff>67673</xdr:rowOff>
    </xdr:to>
    <xdr:sp macro="" textlink="">
      <xdr:nvSpPr>
        <xdr:cNvPr id="558" name="フローチャート: 判断 557">
          <a:extLst>
            <a:ext uri="{FF2B5EF4-FFF2-40B4-BE49-F238E27FC236}">
              <a16:creationId xmlns:a16="http://schemas.microsoft.com/office/drawing/2014/main" id="{F3DD00C5-0117-4E2B-8F30-0ECA3AE9186D}"/>
            </a:ext>
          </a:extLst>
        </xdr:cNvPr>
        <xdr:cNvSpPr/>
      </xdr:nvSpPr>
      <xdr:spPr>
        <a:xfrm>
          <a:off x="16268700" y="1419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155484</xdr:rowOff>
    </xdr:from>
    <xdr:to>
      <xdr:col>81</xdr:col>
      <xdr:colOff>101600</xdr:colOff>
      <xdr:row>83</xdr:row>
      <xdr:rowOff>85634</xdr:rowOff>
    </xdr:to>
    <xdr:sp macro="" textlink="">
      <xdr:nvSpPr>
        <xdr:cNvPr id="559" name="フローチャート: 判断 558">
          <a:extLst>
            <a:ext uri="{FF2B5EF4-FFF2-40B4-BE49-F238E27FC236}">
              <a16:creationId xmlns:a16="http://schemas.microsoft.com/office/drawing/2014/main" id="{42A938BA-91A3-4301-9727-7B5648D5AE02}"/>
            </a:ext>
          </a:extLst>
        </xdr:cNvPr>
        <xdr:cNvSpPr/>
      </xdr:nvSpPr>
      <xdr:spPr>
        <a:xfrm>
          <a:off x="15430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122827</xdr:rowOff>
    </xdr:from>
    <xdr:to>
      <xdr:col>76</xdr:col>
      <xdr:colOff>165100</xdr:colOff>
      <xdr:row>83</xdr:row>
      <xdr:rowOff>52977</xdr:rowOff>
    </xdr:to>
    <xdr:sp macro="" textlink="">
      <xdr:nvSpPr>
        <xdr:cNvPr id="560" name="フローチャート: 判断 559">
          <a:extLst>
            <a:ext uri="{FF2B5EF4-FFF2-40B4-BE49-F238E27FC236}">
              <a16:creationId xmlns:a16="http://schemas.microsoft.com/office/drawing/2014/main" id="{CB7EDA9C-6D93-4068-BD1E-B06E22852BDE}"/>
            </a:ext>
          </a:extLst>
        </xdr:cNvPr>
        <xdr:cNvSpPr/>
      </xdr:nvSpPr>
      <xdr:spPr>
        <a:xfrm>
          <a:off x="14541500" y="1418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99968</xdr:rowOff>
    </xdr:from>
    <xdr:to>
      <xdr:col>72</xdr:col>
      <xdr:colOff>38100</xdr:colOff>
      <xdr:row>83</xdr:row>
      <xdr:rowOff>30118</xdr:rowOff>
    </xdr:to>
    <xdr:sp macro="" textlink="">
      <xdr:nvSpPr>
        <xdr:cNvPr id="561" name="フローチャート: 判断 560">
          <a:extLst>
            <a:ext uri="{FF2B5EF4-FFF2-40B4-BE49-F238E27FC236}">
              <a16:creationId xmlns:a16="http://schemas.microsoft.com/office/drawing/2014/main" id="{9EE21862-45F2-4439-99EA-96B245A574FC}"/>
            </a:ext>
          </a:extLst>
        </xdr:cNvPr>
        <xdr:cNvSpPr/>
      </xdr:nvSpPr>
      <xdr:spPr>
        <a:xfrm>
          <a:off x="13652500" y="14158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160382</xdr:rowOff>
    </xdr:from>
    <xdr:to>
      <xdr:col>67</xdr:col>
      <xdr:colOff>101600</xdr:colOff>
      <xdr:row>83</xdr:row>
      <xdr:rowOff>90532</xdr:rowOff>
    </xdr:to>
    <xdr:sp macro="" textlink="">
      <xdr:nvSpPr>
        <xdr:cNvPr id="562" name="フローチャート: 判断 561">
          <a:extLst>
            <a:ext uri="{FF2B5EF4-FFF2-40B4-BE49-F238E27FC236}">
              <a16:creationId xmlns:a16="http://schemas.microsoft.com/office/drawing/2014/main" id="{15EEBB93-A738-444B-8488-ACACA26C706D}"/>
            </a:ext>
          </a:extLst>
        </xdr:cNvPr>
        <xdr:cNvSpPr/>
      </xdr:nvSpPr>
      <xdr:spPr>
        <a:xfrm>
          <a:off x="12763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3B0C4091-E203-4E4D-A1A0-0180BAC9B93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4" name="テキスト ボックス 563">
          <a:extLst>
            <a:ext uri="{FF2B5EF4-FFF2-40B4-BE49-F238E27FC236}">
              <a16:creationId xmlns:a16="http://schemas.microsoft.com/office/drawing/2014/main" id="{348134EB-53F7-4B75-974F-A7A4A9EEC78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CCCD2667-2051-439C-8A03-E90338DF2B3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75956C5A-FE76-4FA0-8B89-8E5100A426E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FB3D9C76-4225-4718-9917-7383DEFE4C31}"/>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36286</xdr:rowOff>
    </xdr:from>
    <xdr:to>
      <xdr:col>85</xdr:col>
      <xdr:colOff>177800</xdr:colOff>
      <xdr:row>85</xdr:row>
      <xdr:rowOff>137886</xdr:rowOff>
    </xdr:to>
    <xdr:sp macro="" textlink="">
      <xdr:nvSpPr>
        <xdr:cNvPr id="568" name="楕円 567">
          <a:extLst>
            <a:ext uri="{FF2B5EF4-FFF2-40B4-BE49-F238E27FC236}">
              <a16:creationId xmlns:a16="http://schemas.microsoft.com/office/drawing/2014/main" id="{07CA7556-9541-4C1C-B88C-C698A7C472BD}"/>
            </a:ext>
          </a:extLst>
        </xdr:cNvPr>
        <xdr:cNvSpPr/>
      </xdr:nvSpPr>
      <xdr:spPr>
        <a:xfrm>
          <a:off x="16268700" y="146095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14713</xdr:rowOff>
    </xdr:from>
    <xdr:ext cx="405111" cy="259045"/>
    <xdr:sp macro="" textlink="">
      <xdr:nvSpPr>
        <xdr:cNvPr id="569" name="【消防施設】&#10;有形固定資産減価償却率該当値テキスト">
          <a:extLst>
            <a:ext uri="{FF2B5EF4-FFF2-40B4-BE49-F238E27FC236}">
              <a16:creationId xmlns:a16="http://schemas.microsoft.com/office/drawing/2014/main" id="{871C85E6-F3BA-4869-89BD-D93942017C88}"/>
            </a:ext>
          </a:extLst>
        </xdr:cNvPr>
        <xdr:cNvSpPr txBox="1"/>
      </xdr:nvSpPr>
      <xdr:spPr>
        <a:xfrm>
          <a:off x="16357600" y="1458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6894</xdr:rowOff>
    </xdr:from>
    <xdr:to>
      <xdr:col>81</xdr:col>
      <xdr:colOff>101600</xdr:colOff>
      <xdr:row>85</xdr:row>
      <xdr:rowOff>108494</xdr:rowOff>
    </xdr:to>
    <xdr:sp macro="" textlink="">
      <xdr:nvSpPr>
        <xdr:cNvPr id="570" name="楕円 569">
          <a:extLst>
            <a:ext uri="{FF2B5EF4-FFF2-40B4-BE49-F238E27FC236}">
              <a16:creationId xmlns:a16="http://schemas.microsoft.com/office/drawing/2014/main" id="{9E58FA6D-1C96-4F61-B416-73E665BC1BE5}"/>
            </a:ext>
          </a:extLst>
        </xdr:cNvPr>
        <xdr:cNvSpPr/>
      </xdr:nvSpPr>
      <xdr:spPr>
        <a:xfrm>
          <a:off x="15430500" y="1458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57694</xdr:rowOff>
    </xdr:from>
    <xdr:to>
      <xdr:col>85</xdr:col>
      <xdr:colOff>127000</xdr:colOff>
      <xdr:row>85</xdr:row>
      <xdr:rowOff>87086</xdr:rowOff>
    </xdr:to>
    <xdr:cxnSp macro="">
      <xdr:nvCxnSpPr>
        <xdr:cNvPr id="571" name="直線コネクタ 570">
          <a:extLst>
            <a:ext uri="{FF2B5EF4-FFF2-40B4-BE49-F238E27FC236}">
              <a16:creationId xmlns:a16="http://schemas.microsoft.com/office/drawing/2014/main" id="{5409E0E4-5295-4332-BA0C-4B655B96B1C3}"/>
            </a:ext>
          </a:extLst>
        </xdr:cNvPr>
        <xdr:cNvCxnSpPr/>
      </xdr:nvCxnSpPr>
      <xdr:spPr>
        <a:xfrm>
          <a:off x="15481300" y="1463094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127726</xdr:rowOff>
    </xdr:from>
    <xdr:to>
      <xdr:col>76</xdr:col>
      <xdr:colOff>165100</xdr:colOff>
      <xdr:row>85</xdr:row>
      <xdr:rowOff>57876</xdr:rowOff>
    </xdr:to>
    <xdr:sp macro="" textlink="">
      <xdr:nvSpPr>
        <xdr:cNvPr id="572" name="楕円 571">
          <a:extLst>
            <a:ext uri="{FF2B5EF4-FFF2-40B4-BE49-F238E27FC236}">
              <a16:creationId xmlns:a16="http://schemas.microsoft.com/office/drawing/2014/main" id="{131554EA-1747-43D0-A6A6-F79FB309CDDE}"/>
            </a:ext>
          </a:extLst>
        </xdr:cNvPr>
        <xdr:cNvSpPr/>
      </xdr:nvSpPr>
      <xdr:spPr>
        <a:xfrm>
          <a:off x="14541500" y="1452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7076</xdr:rowOff>
    </xdr:from>
    <xdr:to>
      <xdr:col>81</xdr:col>
      <xdr:colOff>50800</xdr:colOff>
      <xdr:row>85</xdr:row>
      <xdr:rowOff>57694</xdr:rowOff>
    </xdr:to>
    <xdr:cxnSp macro="">
      <xdr:nvCxnSpPr>
        <xdr:cNvPr id="573" name="直線コネクタ 572">
          <a:extLst>
            <a:ext uri="{FF2B5EF4-FFF2-40B4-BE49-F238E27FC236}">
              <a16:creationId xmlns:a16="http://schemas.microsoft.com/office/drawing/2014/main" id="{6D502F29-3B6B-4BEE-8EAB-0CCBA4ACFB7F}"/>
            </a:ext>
          </a:extLst>
        </xdr:cNvPr>
        <xdr:cNvCxnSpPr/>
      </xdr:nvCxnSpPr>
      <xdr:spPr>
        <a:xfrm>
          <a:off x="14592300" y="14580326"/>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101600</xdr:rowOff>
    </xdr:from>
    <xdr:to>
      <xdr:col>72</xdr:col>
      <xdr:colOff>38100</xdr:colOff>
      <xdr:row>85</xdr:row>
      <xdr:rowOff>31750</xdr:rowOff>
    </xdr:to>
    <xdr:sp macro="" textlink="">
      <xdr:nvSpPr>
        <xdr:cNvPr id="574" name="楕円 573">
          <a:extLst>
            <a:ext uri="{FF2B5EF4-FFF2-40B4-BE49-F238E27FC236}">
              <a16:creationId xmlns:a16="http://schemas.microsoft.com/office/drawing/2014/main" id="{FFC9FAF1-570E-4CD2-9B3E-ABF55AC8CBD7}"/>
            </a:ext>
          </a:extLst>
        </xdr:cNvPr>
        <xdr:cNvSpPr/>
      </xdr:nvSpPr>
      <xdr:spPr>
        <a:xfrm>
          <a:off x="13652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152400</xdr:rowOff>
    </xdr:from>
    <xdr:to>
      <xdr:col>76</xdr:col>
      <xdr:colOff>114300</xdr:colOff>
      <xdr:row>85</xdr:row>
      <xdr:rowOff>7076</xdr:rowOff>
    </xdr:to>
    <xdr:cxnSp macro="">
      <xdr:nvCxnSpPr>
        <xdr:cNvPr id="575" name="直線コネクタ 574">
          <a:extLst>
            <a:ext uri="{FF2B5EF4-FFF2-40B4-BE49-F238E27FC236}">
              <a16:creationId xmlns:a16="http://schemas.microsoft.com/office/drawing/2014/main" id="{9B13816D-C669-47E3-94AE-00EFC0CBC609}"/>
            </a:ext>
          </a:extLst>
        </xdr:cNvPr>
        <xdr:cNvCxnSpPr/>
      </xdr:nvCxnSpPr>
      <xdr:spPr>
        <a:xfrm>
          <a:off x="13703300" y="14554200"/>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75474</xdr:rowOff>
    </xdr:from>
    <xdr:to>
      <xdr:col>67</xdr:col>
      <xdr:colOff>101600</xdr:colOff>
      <xdr:row>85</xdr:row>
      <xdr:rowOff>5624</xdr:rowOff>
    </xdr:to>
    <xdr:sp macro="" textlink="">
      <xdr:nvSpPr>
        <xdr:cNvPr id="576" name="楕円 575">
          <a:extLst>
            <a:ext uri="{FF2B5EF4-FFF2-40B4-BE49-F238E27FC236}">
              <a16:creationId xmlns:a16="http://schemas.microsoft.com/office/drawing/2014/main" id="{6B10D6F0-8AD4-4F4D-B94E-F767C2FE115E}"/>
            </a:ext>
          </a:extLst>
        </xdr:cNvPr>
        <xdr:cNvSpPr/>
      </xdr:nvSpPr>
      <xdr:spPr>
        <a:xfrm>
          <a:off x="12763500" y="1447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126274</xdr:rowOff>
    </xdr:from>
    <xdr:to>
      <xdr:col>71</xdr:col>
      <xdr:colOff>177800</xdr:colOff>
      <xdr:row>84</xdr:row>
      <xdr:rowOff>152400</xdr:rowOff>
    </xdr:to>
    <xdr:cxnSp macro="">
      <xdr:nvCxnSpPr>
        <xdr:cNvPr id="577" name="直線コネクタ 576">
          <a:extLst>
            <a:ext uri="{FF2B5EF4-FFF2-40B4-BE49-F238E27FC236}">
              <a16:creationId xmlns:a16="http://schemas.microsoft.com/office/drawing/2014/main" id="{67F1F029-5348-4AAC-A8B5-81E3040FD2DC}"/>
            </a:ext>
          </a:extLst>
        </xdr:cNvPr>
        <xdr:cNvCxnSpPr/>
      </xdr:nvCxnSpPr>
      <xdr:spPr>
        <a:xfrm>
          <a:off x="12814300" y="1452807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102161</xdr:rowOff>
    </xdr:from>
    <xdr:ext cx="405111" cy="259045"/>
    <xdr:sp macro="" textlink="">
      <xdr:nvSpPr>
        <xdr:cNvPr id="578" name="n_1aveValue【消防施設】&#10;有形固定資産減価償却率">
          <a:extLst>
            <a:ext uri="{FF2B5EF4-FFF2-40B4-BE49-F238E27FC236}">
              <a16:creationId xmlns:a16="http://schemas.microsoft.com/office/drawing/2014/main" id="{1CA087E3-F382-4832-AD5A-6B5ED83C8F04}"/>
            </a:ext>
          </a:extLst>
        </xdr:cNvPr>
        <xdr:cNvSpPr txBox="1"/>
      </xdr:nvSpPr>
      <xdr:spPr>
        <a:xfrm>
          <a:off x="15266044" y="13989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69504</xdr:rowOff>
    </xdr:from>
    <xdr:ext cx="405111" cy="259045"/>
    <xdr:sp macro="" textlink="">
      <xdr:nvSpPr>
        <xdr:cNvPr id="579" name="n_2aveValue【消防施設】&#10;有形固定資産減価償却率">
          <a:extLst>
            <a:ext uri="{FF2B5EF4-FFF2-40B4-BE49-F238E27FC236}">
              <a16:creationId xmlns:a16="http://schemas.microsoft.com/office/drawing/2014/main" id="{A9536D16-0349-4BE0-B07C-9A8F78197C40}"/>
            </a:ext>
          </a:extLst>
        </xdr:cNvPr>
        <xdr:cNvSpPr txBox="1"/>
      </xdr:nvSpPr>
      <xdr:spPr>
        <a:xfrm>
          <a:off x="14389744" y="139569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46645</xdr:rowOff>
    </xdr:from>
    <xdr:ext cx="405111" cy="259045"/>
    <xdr:sp macro="" textlink="">
      <xdr:nvSpPr>
        <xdr:cNvPr id="580" name="n_3aveValue【消防施設】&#10;有形固定資産減価償却率">
          <a:extLst>
            <a:ext uri="{FF2B5EF4-FFF2-40B4-BE49-F238E27FC236}">
              <a16:creationId xmlns:a16="http://schemas.microsoft.com/office/drawing/2014/main" id="{B3BE3982-A126-4D7A-9F67-AB1339C4AFA6}"/>
            </a:ext>
          </a:extLst>
        </xdr:cNvPr>
        <xdr:cNvSpPr txBox="1"/>
      </xdr:nvSpPr>
      <xdr:spPr>
        <a:xfrm>
          <a:off x="13500744" y="13934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107059</xdr:rowOff>
    </xdr:from>
    <xdr:ext cx="405111" cy="259045"/>
    <xdr:sp macro="" textlink="">
      <xdr:nvSpPr>
        <xdr:cNvPr id="581" name="n_4aveValue【消防施設】&#10;有形固定資産減価償却率">
          <a:extLst>
            <a:ext uri="{FF2B5EF4-FFF2-40B4-BE49-F238E27FC236}">
              <a16:creationId xmlns:a16="http://schemas.microsoft.com/office/drawing/2014/main" id="{CF3CB550-72B7-491F-8B96-1994980E0D8E}"/>
            </a:ext>
          </a:extLst>
        </xdr:cNvPr>
        <xdr:cNvSpPr txBox="1"/>
      </xdr:nvSpPr>
      <xdr:spPr>
        <a:xfrm>
          <a:off x="12611744" y="13994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99621</xdr:rowOff>
    </xdr:from>
    <xdr:ext cx="405111" cy="259045"/>
    <xdr:sp macro="" textlink="">
      <xdr:nvSpPr>
        <xdr:cNvPr id="582" name="n_1mainValue【消防施設】&#10;有形固定資産減価償却率">
          <a:extLst>
            <a:ext uri="{FF2B5EF4-FFF2-40B4-BE49-F238E27FC236}">
              <a16:creationId xmlns:a16="http://schemas.microsoft.com/office/drawing/2014/main" id="{0E7CBEC1-5F2A-495F-BF94-3C59CBD14E73}"/>
            </a:ext>
          </a:extLst>
        </xdr:cNvPr>
        <xdr:cNvSpPr txBox="1"/>
      </xdr:nvSpPr>
      <xdr:spPr>
        <a:xfrm>
          <a:off x="15266044" y="14672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49003</xdr:rowOff>
    </xdr:from>
    <xdr:ext cx="405111" cy="259045"/>
    <xdr:sp macro="" textlink="">
      <xdr:nvSpPr>
        <xdr:cNvPr id="583" name="n_2mainValue【消防施設】&#10;有形固定資産減価償却率">
          <a:extLst>
            <a:ext uri="{FF2B5EF4-FFF2-40B4-BE49-F238E27FC236}">
              <a16:creationId xmlns:a16="http://schemas.microsoft.com/office/drawing/2014/main" id="{F7E4F4CB-DDD6-49D0-BDA4-8BA3E4F48E6C}"/>
            </a:ext>
          </a:extLst>
        </xdr:cNvPr>
        <xdr:cNvSpPr txBox="1"/>
      </xdr:nvSpPr>
      <xdr:spPr>
        <a:xfrm>
          <a:off x="14389744" y="146222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22877</xdr:rowOff>
    </xdr:from>
    <xdr:ext cx="405111" cy="259045"/>
    <xdr:sp macro="" textlink="">
      <xdr:nvSpPr>
        <xdr:cNvPr id="584" name="n_3mainValue【消防施設】&#10;有形固定資産減価償却率">
          <a:extLst>
            <a:ext uri="{FF2B5EF4-FFF2-40B4-BE49-F238E27FC236}">
              <a16:creationId xmlns:a16="http://schemas.microsoft.com/office/drawing/2014/main" id="{56D4C645-5EEE-4D09-AEF9-1C4279F548CE}"/>
            </a:ext>
          </a:extLst>
        </xdr:cNvPr>
        <xdr:cNvSpPr txBox="1"/>
      </xdr:nvSpPr>
      <xdr:spPr>
        <a:xfrm>
          <a:off x="135007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168201</xdr:rowOff>
    </xdr:from>
    <xdr:ext cx="405111" cy="259045"/>
    <xdr:sp macro="" textlink="">
      <xdr:nvSpPr>
        <xdr:cNvPr id="585" name="n_4mainValue【消防施設】&#10;有形固定資産減価償却率">
          <a:extLst>
            <a:ext uri="{FF2B5EF4-FFF2-40B4-BE49-F238E27FC236}">
              <a16:creationId xmlns:a16="http://schemas.microsoft.com/office/drawing/2014/main" id="{2F41F7F2-CC50-43C6-97E7-702B02581268}"/>
            </a:ext>
          </a:extLst>
        </xdr:cNvPr>
        <xdr:cNvSpPr txBox="1"/>
      </xdr:nvSpPr>
      <xdr:spPr>
        <a:xfrm>
          <a:off x="12611744" y="1457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6" name="正方形/長方形 585">
          <a:extLst>
            <a:ext uri="{FF2B5EF4-FFF2-40B4-BE49-F238E27FC236}">
              <a16:creationId xmlns:a16="http://schemas.microsoft.com/office/drawing/2014/main" id="{FC7A27D6-6571-4C38-8C73-893C35951A6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7" name="正方形/長方形 586">
          <a:extLst>
            <a:ext uri="{FF2B5EF4-FFF2-40B4-BE49-F238E27FC236}">
              <a16:creationId xmlns:a16="http://schemas.microsoft.com/office/drawing/2014/main" id="{5369C2BF-1798-4A9C-A3C4-442BCCE0734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8" name="正方形/長方形 587">
          <a:extLst>
            <a:ext uri="{FF2B5EF4-FFF2-40B4-BE49-F238E27FC236}">
              <a16:creationId xmlns:a16="http://schemas.microsoft.com/office/drawing/2014/main" id="{82AEBA68-601B-41E4-B9C2-C67ABCFA684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9" name="正方形/長方形 588">
          <a:extLst>
            <a:ext uri="{FF2B5EF4-FFF2-40B4-BE49-F238E27FC236}">
              <a16:creationId xmlns:a16="http://schemas.microsoft.com/office/drawing/2014/main" id="{8E976217-3233-45AE-9BF1-83AFF408F43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0" name="正方形/長方形 589">
          <a:extLst>
            <a:ext uri="{FF2B5EF4-FFF2-40B4-BE49-F238E27FC236}">
              <a16:creationId xmlns:a16="http://schemas.microsoft.com/office/drawing/2014/main" id="{D22873BA-D7E2-48A5-B7E7-CBBC3A621EC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1" name="正方形/長方形 590">
          <a:extLst>
            <a:ext uri="{FF2B5EF4-FFF2-40B4-BE49-F238E27FC236}">
              <a16:creationId xmlns:a16="http://schemas.microsoft.com/office/drawing/2014/main" id="{D58231B7-897A-4CBA-97DC-4019A84C4EA4}"/>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2" name="正方形/長方形 591">
          <a:extLst>
            <a:ext uri="{FF2B5EF4-FFF2-40B4-BE49-F238E27FC236}">
              <a16:creationId xmlns:a16="http://schemas.microsoft.com/office/drawing/2014/main" id="{201CC78C-93D3-490A-8234-0F0DF704EE7B}"/>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3" name="正方形/長方形 592">
          <a:extLst>
            <a:ext uri="{FF2B5EF4-FFF2-40B4-BE49-F238E27FC236}">
              <a16:creationId xmlns:a16="http://schemas.microsoft.com/office/drawing/2014/main" id="{8B79BE4E-1DF4-4E6D-84BE-4E3F547FDD8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4" name="テキスト ボックス 593">
          <a:extLst>
            <a:ext uri="{FF2B5EF4-FFF2-40B4-BE49-F238E27FC236}">
              <a16:creationId xmlns:a16="http://schemas.microsoft.com/office/drawing/2014/main" id="{0C15B3B6-7B3F-4C2C-9C3B-F1FE4272688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5" name="直線コネクタ 594">
          <a:extLst>
            <a:ext uri="{FF2B5EF4-FFF2-40B4-BE49-F238E27FC236}">
              <a16:creationId xmlns:a16="http://schemas.microsoft.com/office/drawing/2014/main" id="{18C482A6-C325-426E-A633-DC779CBB12EA}"/>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96" name="直線コネクタ 595">
          <a:extLst>
            <a:ext uri="{FF2B5EF4-FFF2-40B4-BE49-F238E27FC236}">
              <a16:creationId xmlns:a16="http://schemas.microsoft.com/office/drawing/2014/main" id="{556C4190-20B3-4427-BFB5-7AA218BE0F91}"/>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97" name="テキスト ボックス 596">
          <a:extLst>
            <a:ext uri="{FF2B5EF4-FFF2-40B4-BE49-F238E27FC236}">
              <a16:creationId xmlns:a16="http://schemas.microsoft.com/office/drawing/2014/main" id="{0F1D9EE2-E55C-4DFC-AFDE-39EA393A9C7C}"/>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98" name="直線コネクタ 597">
          <a:extLst>
            <a:ext uri="{FF2B5EF4-FFF2-40B4-BE49-F238E27FC236}">
              <a16:creationId xmlns:a16="http://schemas.microsoft.com/office/drawing/2014/main" id="{D8913B8E-9439-4E26-8FBD-3397AB50EB7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99" name="テキスト ボックス 598">
          <a:extLst>
            <a:ext uri="{FF2B5EF4-FFF2-40B4-BE49-F238E27FC236}">
              <a16:creationId xmlns:a16="http://schemas.microsoft.com/office/drawing/2014/main" id="{26E8829E-34E0-437E-BDEF-455A1947CC9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00" name="直線コネクタ 599">
          <a:extLst>
            <a:ext uri="{FF2B5EF4-FFF2-40B4-BE49-F238E27FC236}">
              <a16:creationId xmlns:a16="http://schemas.microsoft.com/office/drawing/2014/main" id="{FC8B85E9-33DB-47BC-A18D-E9F125D5EE72}"/>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01" name="テキスト ボックス 600">
          <a:extLst>
            <a:ext uri="{FF2B5EF4-FFF2-40B4-BE49-F238E27FC236}">
              <a16:creationId xmlns:a16="http://schemas.microsoft.com/office/drawing/2014/main" id="{9A127D2C-30ED-4ADF-9BB1-C080604260D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02" name="直線コネクタ 601">
          <a:extLst>
            <a:ext uri="{FF2B5EF4-FFF2-40B4-BE49-F238E27FC236}">
              <a16:creationId xmlns:a16="http://schemas.microsoft.com/office/drawing/2014/main" id="{2EBDF071-D6E0-43B4-872D-D4E19D64174C}"/>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03" name="テキスト ボックス 602">
          <a:extLst>
            <a:ext uri="{FF2B5EF4-FFF2-40B4-BE49-F238E27FC236}">
              <a16:creationId xmlns:a16="http://schemas.microsoft.com/office/drawing/2014/main" id="{DB00BB6C-8ED7-469F-BD4A-4A69BA3EFBE1}"/>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04" name="直線コネクタ 603">
          <a:extLst>
            <a:ext uri="{FF2B5EF4-FFF2-40B4-BE49-F238E27FC236}">
              <a16:creationId xmlns:a16="http://schemas.microsoft.com/office/drawing/2014/main" id="{0AE67FF3-0689-4FB1-94BD-E2020C51F5BE}"/>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05" name="テキスト ボックス 604">
          <a:extLst>
            <a:ext uri="{FF2B5EF4-FFF2-40B4-BE49-F238E27FC236}">
              <a16:creationId xmlns:a16="http://schemas.microsoft.com/office/drawing/2014/main" id="{D93EF939-18C6-4CB9-B4E9-B005D22C73B2}"/>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6" name="直線コネクタ 605">
          <a:extLst>
            <a:ext uri="{FF2B5EF4-FFF2-40B4-BE49-F238E27FC236}">
              <a16:creationId xmlns:a16="http://schemas.microsoft.com/office/drawing/2014/main" id="{5F615C88-9B28-4EE7-B45F-C92958487A6D}"/>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7" name="テキスト ボックス 606">
          <a:extLst>
            <a:ext uri="{FF2B5EF4-FFF2-40B4-BE49-F238E27FC236}">
              <a16:creationId xmlns:a16="http://schemas.microsoft.com/office/drawing/2014/main" id="{171BB1FE-1910-40F7-9ED3-C8FB1E9404C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8" name="【消防施設】&#10;一人当たり面積グラフ枠">
          <a:extLst>
            <a:ext uri="{FF2B5EF4-FFF2-40B4-BE49-F238E27FC236}">
              <a16:creationId xmlns:a16="http://schemas.microsoft.com/office/drawing/2014/main" id="{C25A566A-C9A6-4CF5-82AE-33A1E5DE76BF}"/>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28194</xdr:rowOff>
    </xdr:from>
    <xdr:to>
      <xdr:col>116</xdr:col>
      <xdr:colOff>62864</xdr:colOff>
      <xdr:row>86</xdr:row>
      <xdr:rowOff>112776</xdr:rowOff>
    </xdr:to>
    <xdr:cxnSp macro="">
      <xdr:nvCxnSpPr>
        <xdr:cNvPr id="609" name="直線コネクタ 608">
          <a:extLst>
            <a:ext uri="{FF2B5EF4-FFF2-40B4-BE49-F238E27FC236}">
              <a16:creationId xmlns:a16="http://schemas.microsoft.com/office/drawing/2014/main" id="{742EB15A-71F5-4329-B55B-702A281296AA}"/>
            </a:ext>
          </a:extLst>
        </xdr:cNvPr>
        <xdr:cNvCxnSpPr/>
      </xdr:nvCxnSpPr>
      <xdr:spPr>
        <a:xfrm flipV="1">
          <a:off x="22160864" y="13572744"/>
          <a:ext cx="0" cy="1284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116603</xdr:rowOff>
    </xdr:from>
    <xdr:ext cx="469744" cy="259045"/>
    <xdr:sp macro="" textlink="">
      <xdr:nvSpPr>
        <xdr:cNvPr id="610" name="【消防施設】&#10;一人当たり面積最小値テキスト">
          <a:extLst>
            <a:ext uri="{FF2B5EF4-FFF2-40B4-BE49-F238E27FC236}">
              <a16:creationId xmlns:a16="http://schemas.microsoft.com/office/drawing/2014/main" id="{8AD950AA-301E-4197-B425-74540B5188C8}"/>
            </a:ext>
          </a:extLst>
        </xdr:cNvPr>
        <xdr:cNvSpPr txBox="1"/>
      </xdr:nvSpPr>
      <xdr:spPr>
        <a:xfrm>
          <a:off x="22199600" y="14861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112776</xdr:rowOff>
    </xdr:from>
    <xdr:to>
      <xdr:col>116</xdr:col>
      <xdr:colOff>152400</xdr:colOff>
      <xdr:row>86</xdr:row>
      <xdr:rowOff>112776</xdr:rowOff>
    </xdr:to>
    <xdr:cxnSp macro="">
      <xdr:nvCxnSpPr>
        <xdr:cNvPr id="611" name="直線コネクタ 610">
          <a:extLst>
            <a:ext uri="{FF2B5EF4-FFF2-40B4-BE49-F238E27FC236}">
              <a16:creationId xmlns:a16="http://schemas.microsoft.com/office/drawing/2014/main" id="{FC823D7E-5BE6-4D80-BA0D-6C44319979EE}"/>
            </a:ext>
          </a:extLst>
        </xdr:cNvPr>
        <xdr:cNvCxnSpPr/>
      </xdr:nvCxnSpPr>
      <xdr:spPr>
        <a:xfrm>
          <a:off x="22072600" y="14857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146321</xdr:rowOff>
    </xdr:from>
    <xdr:ext cx="469744" cy="259045"/>
    <xdr:sp macro="" textlink="">
      <xdr:nvSpPr>
        <xdr:cNvPr id="612" name="【消防施設】&#10;一人当たり面積最大値テキスト">
          <a:extLst>
            <a:ext uri="{FF2B5EF4-FFF2-40B4-BE49-F238E27FC236}">
              <a16:creationId xmlns:a16="http://schemas.microsoft.com/office/drawing/2014/main" id="{AF2F591D-52CF-40FD-B88A-C12C536DB84C}"/>
            </a:ext>
          </a:extLst>
        </xdr:cNvPr>
        <xdr:cNvSpPr txBox="1"/>
      </xdr:nvSpPr>
      <xdr:spPr>
        <a:xfrm>
          <a:off x="22199600" y="13347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28194</xdr:rowOff>
    </xdr:from>
    <xdr:to>
      <xdr:col>116</xdr:col>
      <xdr:colOff>152400</xdr:colOff>
      <xdr:row>79</xdr:row>
      <xdr:rowOff>28194</xdr:rowOff>
    </xdr:to>
    <xdr:cxnSp macro="">
      <xdr:nvCxnSpPr>
        <xdr:cNvPr id="613" name="直線コネクタ 612">
          <a:extLst>
            <a:ext uri="{FF2B5EF4-FFF2-40B4-BE49-F238E27FC236}">
              <a16:creationId xmlns:a16="http://schemas.microsoft.com/office/drawing/2014/main" id="{FD77C7EE-CE5D-4FFC-9776-5358E30F1704}"/>
            </a:ext>
          </a:extLst>
        </xdr:cNvPr>
        <xdr:cNvCxnSpPr/>
      </xdr:nvCxnSpPr>
      <xdr:spPr>
        <a:xfrm>
          <a:off x="22072600" y="13572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79519</xdr:rowOff>
    </xdr:from>
    <xdr:ext cx="469744" cy="259045"/>
    <xdr:sp macro="" textlink="">
      <xdr:nvSpPr>
        <xdr:cNvPr id="614" name="【消防施設】&#10;一人当たり面積平均値テキスト">
          <a:extLst>
            <a:ext uri="{FF2B5EF4-FFF2-40B4-BE49-F238E27FC236}">
              <a16:creationId xmlns:a16="http://schemas.microsoft.com/office/drawing/2014/main" id="{399DD90E-DF06-4431-838A-81C600290346}"/>
            </a:ext>
          </a:extLst>
        </xdr:cNvPr>
        <xdr:cNvSpPr txBox="1"/>
      </xdr:nvSpPr>
      <xdr:spPr>
        <a:xfrm>
          <a:off x="22199600" y="144813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56642</xdr:rowOff>
    </xdr:from>
    <xdr:to>
      <xdr:col>116</xdr:col>
      <xdr:colOff>114300</xdr:colOff>
      <xdr:row>85</xdr:row>
      <xdr:rowOff>158242</xdr:rowOff>
    </xdr:to>
    <xdr:sp macro="" textlink="">
      <xdr:nvSpPr>
        <xdr:cNvPr id="615" name="フローチャート: 判断 614">
          <a:extLst>
            <a:ext uri="{FF2B5EF4-FFF2-40B4-BE49-F238E27FC236}">
              <a16:creationId xmlns:a16="http://schemas.microsoft.com/office/drawing/2014/main" id="{89EB8AE9-170F-4BF0-98E1-987C90A9082E}"/>
            </a:ext>
          </a:extLst>
        </xdr:cNvPr>
        <xdr:cNvSpPr/>
      </xdr:nvSpPr>
      <xdr:spPr>
        <a:xfrm>
          <a:off x="221107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56642</xdr:rowOff>
    </xdr:from>
    <xdr:to>
      <xdr:col>112</xdr:col>
      <xdr:colOff>38100</xdr:colOff>
      <xdr:row>85</xdr:row>
      <xdr:rowOff>158242</xdr:rowOff>
    </xdr:to>
    <xdr:sp macro="" textlink="">
      <xdr:nvSpPr>
        <xdr:cNvPr id="616" name="フローチャート: 判断 615">
          <a:extLst>
            <a:ext uri="{FF2B5EF4-FFF2-40B4-BE49-F238E27FC236}">
              <a16:creationId xmlns:a16="http://schemas.microsoft.com/office/drawing/2014/main" id="{CDDC74F0-7DC4-48C2-9F7C-59C7912B52C1}"/>
            </a:ext>
          </a:extLst>
        </xdr:cNvPr>
        <xdr:cNvSpPr/>
      </xdr:nvSpPr>
      <xdr:spPr>
        <a:xfrm>
          <a:off x="21272500" y="1462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65024</xdr:rowOff>
    </xdr:from>
    <xdr:to>
      <xdr:col>107</xdr:col>
      <xdr:colOff>101600</xdr:colOff>
      <xdr:row>85</xdr:row>
      <xdr:rowOff>166624</xdr:rowOff>
    </xdr:to>
    <xdr:sp macro="" textlink="">
      <xdr:nvSpPr>
        <xdr:cNvPr id="617" name="フローチャート: 判断 616">
          <a:extLst>
            <a:ext uri="{FF2B5EF4-FFF2-40B4-BE49-F238E27FC236}">
              <a16:creationId xmlns:a16="http://schemas.microsoft.com/office/drawing/2014/main" id="{63E3B5FD-5047-4F8F-B929-E23A74E40E64}"/>
            </a:ext>
          </a:extLst>
        </xdr:cNvPr>
        <xdr:cNvSpPr/>
      </xdr:nvSpPr>
      <xdr:spPr>
        <a:xfrm>
          <a:off x="20383500" y="1463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8637</xdr:rowOff>
    </xdr:from>
    <xdr:to>
      <xdr:col>102</xdr:col>
      <xdr:colOff>165100</xdr:colOff>
      <xdr:row>85</xdr:row>
      <xdr:rowOff>110237</xdr:rowOff>
    </xdr:to>
    <xdr:sp macro="" textlink="">
      <xdr:nvSpPr>
        <xdr:cNvPr id="618" name="フローチャート: 判断 617">
          <a:extLst>
            <a:ext uri="{FF2B5EF4-FFF2-40B4-BE49-F238E27FC236}">
              <a16:creationId xmlns:a16="http://schemas.microsoft.com/office/drawing/2014/main" id="{1E5A7ECF-DF4F-4EF7-BAF3-C25D98745865}"/>
            </a:ext>
          </a:extLst>
        </xdr:cNvPr>
        <xdr:cNvSpPr/>
      </xdr:nvSpPr>
      <xdr:spPr>
        <a:xfrm>
          <a:off x="19494500" y="14581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52070</xdr:rowOff>
    </xdr:from>
    <xdr:to>
      <xdr:col>98</xdr:col>
      <xdr:colOff>38100</xdr:colOff>
      <xdr:row>85</xdr:row>
      <xdr:rowOff>153670</xdr:rowOff>
    </xdr:to>
    <xdr:sp macro="" textlink="">
      <xdr:nvSpPr>
        <xdr:cNvPr id="619" name="フローチャート: 判断 618">
          <a:extLst>
            <a:ext uri="{FF2B5EF4-FFF2-40B4-BE49-F238E27FC236}">
              <a16:creationId xmlns:a16="http://schemas.microsoft.com/office/drawing/2014/main" id="{661314B9-81F5-4B4E-99BD-8C552704EA1F}"/>
            </a:ext>
          </a:extLst>
        </xdr:cNvPr>
        <xdr:cNvSpPr/>
      </xdr:nvSpPr>
      <xdr:spPr>
        <a:xfrm>
          <a:off x="18605500" y="14625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71012BAF-EC3C-4B1B-9056-3960BDC0E26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37CF1E30-E027-434B-A273-1E68D67C1E7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4668EBEA-08FB-4D07-AF72-0C8EDDA4AEA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3" name="テキスト ボックス 622">
          <a:extLst>
            <a:ext uri="{FF2B5EF4-FFF2-40B4-BE49-F238E27FC236}">
              <a16:creationId xmlns:a16="http://schemas.microsoft.com/office/drawing/2014/main" id="{1015175C-C877-454E-BC58-70564D68FED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DC8E52E7-C628-42F8-91CD-D94A297F28A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75692</xdr:rowOff>
    </xdr:from>
    <xdr:to>
      <xdr:col>116</xdr:col>
      <xdr:colOff>114300</xdr:colOff>
      <xdr:row>86</xdr:row>
      <xdr:rowOff>5842</xdr:rowOff>
    </xdr:to>
    <xdr:sp macro="" textlink="">
      <xdr:nvSpPr>
        <xdr:cNvPr id="625" name="楕円 624">
          <a:extLst>
            <a:ext uri="{FF2B5EF4-FFF2-40B4-BE49-F238E27FC236}">
              <a16:creationId xmlns:a16="http://schemas.microsoft.com/office/drawing/2014/main" id="{389E820F-619A-430F-9F50-FE3BE10C239E}"/>
            </a:ext>
          </a:extLst>
        </xdr:cNvPr>
        <xdr:cNvSpPr/>
      </xdr:nvSpPr>
      <xdr:spPr>
        <a:xfrm>
          <a:off x="22110700" y="14648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54119</xdr:rowOff>
    </xdr:from>
    <xdr:ext cx="469744" cy="259045"/>
    <xdr:sp macro="" textlink="">
      <xdr:nvSpPr>
        <xdr:cNvPr id="626" name="【消防施設】&#10;一人当たり面積該当値テキスト">
          <a:extLst>
            <a:ext uri="{FF2B5EF4-FFF2-40B4-BE49-F238E27FC236}">
              <a16:creationId xmlns:a16="http://schemas.microsoft.com/office/drawing/2014/main" id="{24B697EF-BC1A-4E1C-8911-3E17F93AD5AC}"/>
            </a:ext>
          </a:extLst>
        </xdr:cNvPr>
        <xdr:cNvSpPr txBox="1"/>
      </xdr:nvSpPr>
      <xdr:spPr>
        <a:xfrm>
          <a:off x="22199600" y="14627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79502</xdr:rowOff>
    </xdr:from>
    <xdr:to>
      <xdr:col>112</xdr:col>
      <xdr:colOff>38100</xdr:colOff>
      <xdr:row>86</xdr:row>
      <xdr:rowOff>9652</xdr:rowOff>
    </xdr:to>
    <xdr:sp macro="" textlink="">
      <xdr:nvSpPr>
        <xdr:cNvPr id="627" name="楕円 626">
          <a:extLst>
            <a:ext uri="{FF2B5EF4-FFF2-40B4-BE49-F238E27FC236}">
              <a16:creationId xmlns:a16="http://schemas.microsoft.com/office/drawing/2014/main" id="{68AA90DB-1FDE-4379-8CDB-31AE9C3B2781}"/>
            </a:ext>
          </a:extLst>
        </xdr:cNvPr>
        <xdr:cNvSpPr/>
      </xdr:nvSpPr>
      <xdr:spPr>
        <a:xfrm>
          <a:off x="21272500" y="14652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126492</xdr:rowOff>
    </xdr:from>
    <xdr:to>
      <xdr:col>116</xdr:col>
      <xdr:colOff>63500</xdr:colOff>
      <xdr:row>85</xdr:row>
      <xdr:rowOff>130302</xdr:rowOff>
    </xdr:to>
    <xdr:cxnSp macro="">
      <xdr:nvCxnSpPr>
        <xdr:cNvPr id="628" name="直線コネクタ 627">
          <a:extLst>
            <a:ext uri="{FF2B5EF4-FFF2-40B4-BE49-F238E27FC236}">
              <a16:creationId xmlns:a16="http://schemas.microsoft.com/office/drawing/2014/main" id="{51AA824E-D138-4F04-8BB1-D1F9DC01E47D}"/>
            </a:ext>
          </a:extLst>
        </xdr:cNvPr>
        <xdr:cNvCxnSpPr/>
      </xdr:nvCxnSpPr>
      <xdr:spPr>
        <a:xfrm flipV="1">
          <a:off x="21323300" y="14699742"/>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87122</xdr:rowOff>
    </xdr:from>
    <xdr:to>
      <xdr:col>107</xdr:col>
      <xdr:colOff>101600</xdr:colOff>
      <xdr:row>86</xdr:row>
      <xdr:rowOff>17272</xdr:rowOff>
    </xdr:to>
    <xdr:sp macro="" textlink="">
      <xdr:nvSpPr>
        <xdr:cNvPr id="629" name="楕円 628">
          <a:extLst>
            <a:ext uri="{FF2B5EF4-FFF2-40B4-BE49-F238E27FC236}">
              <a16:creationId xmlns:a16="http://schemas.microsoft.com/office/drawing/2014/main" id="{7AC1FFCF-13A4-49CD-B0B1-DA671F819569}"/>
            </a:ext>
          </a:extLst>
        </xdr:cNvPr>
        <xdr:cNvSpPr/>
      </xdr:nvSpPr>
      <xdr:spPr>
        <a:xfrm>
          <a:off x="20383500" y="14660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130302</xdr:rowOff>
    </xdr:from>
    <xdr:to>
      <xdr:col>111</xdr:col>
      <xdr:colOff>177800</xdr:colOff>
      <xdr:row>85</xdr:row>
      <xdr:rowOff>137922</xdr:rowOff>
    </xdr:to>
    <xdr:cxnSp macro="">
      <xdr:nvCxnSpPr>
        <xdr:cNvPr id="630" name="直線コネクタ 629">
          <a:extLst>
            <a:ext uri="{FF2B5EF4-FFF2-40B4-BE49-F238E27FC236}">
              <a16:creationId xmlns:a16="http://schemas.microsoft.com/office/drawing/2014/main" id="{EA88A2FD-947E-46B8-AD05-0401EC1C781D}"/>
            </a:ext>
          </a:extLst>
        </xdr:cNvPr>
        <xdr:cNvCxnSpPr/>
      </xdr:nvCxnSpPr>
      <xdr:spPr>
        <a:xfrm flipV="1">
          <a:off x="20434300" y="14703552"/>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90170</xdr:rowOff>
    </xdr:from>
    <xdr:to>
      <xdr:col>102</xdr:col>
      <xdr:colOff>165100</xdr:colOff>
      <xdr:row>86</xdr:row>
      <xdr:rowOff>20320</xdr:rowOff>
    </xdr:to>
    <xdr:sp macro="" textlink="">
      <xdr:nvSpPr>
        <xdr:cNvPr id="631" name="楕円 630">
          <a:extLst>
            <a:ext uri="{FF2B5EF4-FFF2-40B4-BE49-F238E27FC236}">
              <a16:creationId xmlns:a16="http://schemas.microsoft.com/office/drawing/2014/main" id="{C1499205-8A81-49F0-8327-6FF8235A14E6}"/>
            </a:ext>
          </a:extLst>
        </xdr:cNvPr>
        <xdr:cNvSpPr/>
      </xdr:nvSpPr>
      <xdr:spPr>
        <a:xfrm>
          <a:off x="19494500" y="1466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137922</xdr:rowOff>
    </xdr:from>
    <xdr:to>
      <xdr:col>107</xdr:col>
      <xdr:colOff>50800</xdr:colOff>
      <xdr:row>85</xdr:row>
      <xdr:rowOff>140970</xdr:rowOff>
    </xdr:to>
    <xdr:cxnSp macro="">
      <xdr:nvCxnSpPr>
        <xdr:cNvPr id="632" name="直線コネクタ 631">
          <a:extLst>
            <a:ext uri="{FF2B5EF4-FFF2-40B4-BE49-F238E27FC236}">
              <a16:creationId xmlns:a16="http://schemas.microsoft.com/office/drawing/2014/main" id="{D5D93688-3A3E-463F-B6A4-7B23FE9A199B}"/>
            </a:ext>
          </a:extLst>
        </xdr:cNvPr>
        <xdr:cNvCxnSpPr/>
      </xdr:nvCxnSpPr>
      <xdr:spPr>
        <a:xfrm flipV="1">
          <a:off x="19545300" y="14711172"/>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93218</xdr:rowOff>
    </xdr:from>
    <xdr:to>
      <xdr:col>98</xdr:col>
      <xdr:colOff>38100</xdr:colOff>
      <xdr:row>86</xdr:row>
      <xdr:rowOff>23368</xdr:rowOff>
    </xdr:to>
    <xdr:sp macro="" textlink="">
      <xdr:nvSpPr>
        <xdr:cNvPr id="633" name="楕円 632">
          <a:extLst>
            <a:ext uri="{FF2B5EF4-FFF2-40B4-BE49-F238E27FC236}">
              <a16:creationId xmlns:a16="http://schemas.microsoft.com/office/drawing/2014/main" id="{0A92DB02-36E0-41A8-9E69-6A4A62EB4290}"/>
            </a:ext>
          </a:extLst>
        </xdr:cNvPr>
        <xdr:cNvSpPr/>
      </xdr:nvSpPr>
      <xdr:spPr>
        <a:xfrm>
          <a:off x="18605500" y="1466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140970</xdr:rowOff>
    </xdr:from>
    <xdr:to>
      <xdr:col>102</xdr:col>
      <xdr:colOff>114300</xdr:colOff>
      <xdr:row>85</xdr:row>
      <xdr:rowOff>144018</xdr:rowOff>
    </xdr:to>
    <xdr:cxnSp macro="">
      <xdr:nvCxnSpPr>
        <xdr:cNvPr id="634" name="直線コネクタ 633">
          <a:extLst>
            <a:ext uri="{FF2B5EF4-FFF2-40B4-BE49-F238E27FC236}">
              <a16:creationId xmlns:a16="http://schemas.microsoft.com/office/drawing/2014/main" id="{8710862C-9BE3-419D-B9E1-2B1FD1EBF9CE}"/>
            </a:ext>
          </a:extLst>
        </xdr:cNvPr>
        <xdr:cNvCxnSpPr/>
      </xdr:nvCxnSpPr>
      <xdr:spPr>
        <a:xfrm flipV="1">
          <a:off x="18656300" y="14714220"/>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3319</xdr:rowOff>
    </xdr:from>
    <xdr:ext cx="469744" cy="259045"/>
    <xdr:sp macro="" textlink="">
      <xdr:nvSpPr>
        <xdr:cNvPr id="635" name="n_1aveValue【消防施設】&#10;一人当たり面積">
          <a:extLst>
            <a:ext uri="{FF2B5EF4-FFF2-40B4-BE49-F238E27FC236}">
              <a16:creationId xmlns:a16="http://schemas.microsoft.com/office/drawing/2014/main" id="{5D8275C4-555A-4146-A666-6E4ED11C568E}"/>
            </a:ext>
          </a:extLst>
        </xdr:cNvPr>
        <xdr:cNvSpPr txBox="1"/>
      </xdr:nvSpPr>
      <xdr:spPr>
        <a:xfrm>
          <a:off x="21075727" y="14405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11701</xdr:rowOff>
    </xdr:from>
    <xdr:ext cx="469744" cy="259045"/>
    <xdr:sp macro="" textlink="">
      <xdr:nvSpPr>
        <xdr:cNvPr id="636" name="n_2aveValue【消防施設】&#10;一人当たり面積">
          <a:extLst>
            <a:ext uri="{FF2B5EF4-FFF2-40B4-BE49-F238E27FC236}">
              <a16:creationId xmlns:a16="http://schemas.microsoft.com/office/drawing/2014/main" id="{3DC4DA70-05FD-4356-9071-7334161A4696}"/>
            </a:ext>
          </a:extLst>
        </xdr:cNvPr>
        <xdr:cNvSpPr txBox="1"/>
      </xdr:nvSpPr>
      <xdr:spPr>
        <a:xfrm>
          <a:off x="20199427" y="14413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126764</xdr:rowOff>
    </xdr:from>
    <xdr:ext cx="469744" cy="259045"/>
    <xdr:sp macro="" textlink="">
      <xdr:nvSpPr>
        <xdr:cNvPr id="637" name="n_3aveValue【消防施設】&#10;一人当たり面積">
          <a:extLst>
            <a:ext uri="{FF2B5EF4-FFF2-40B4-BE49-F238E27FC236}">
              <a16:creationId xmlns:a16="http://schemas.microsoft.com/office/drawing/2014/main" id="{3C2D1C3B-7FBE-48DE-ADDE-9D6CD8E497C6}"/>
            </a:ext>
          </a:extLst>
        </xdr:cNvPr>
        <xdr:cNvSpPr txBox="1"/>
      </xdr:nvSpPr>
      <xdr:spPr>
        <a:xfrm>
          <a:off x="19310427" y="14357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170197</xdr:rowOff>
    </xdr:from>
    <xdr:ext cx="469744" cy="259045"/>
    <xdr:sp macro="" textlink="">
      <xdr:nvSpPr>
        <xdr:cNvPr id="638" name="n_4aveValue【消防施設】&#10;一人当たり面積">
          <a:extLst>
            <a:ext uri="{FF2B5EF4-FFF2-40B4-BE49-F238E27FC236}">
              <a16:creationId xmlns:a16="http://schemas.microsoft.com/office/drawing/2014/main" id="{6541A0EB-9A5B-430B-ADCB-A93593F6623F}"/>
            </a:ext>
          </a:extLst>
        </xdr:cNvPr>
        <xdr:cNvSpPr txBox="1"/>
      </xdr:nvSpPr>
      <xdr:spPr>
        <a:xfrm>
          <a:off x="18421427" y="14400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779</xdr:rowOff>
    </xdr:from>
    <xdr:ext cx="469744" cy="259045"/>
    <xdr:sp macro="" textlink="">
      <xdr:nvSpPr>
        <xdr:cNvPr id="639" name="n_1mainValue【消防施設】&#10;一人当たり面積">
          <a:extLst>
            <a:ext uri="{FF2B5EF4-FFF2-40B4-BE49-F238E27FC236}">
              <a16:creationId xmlns:a16="http://schemas.microsoft.com/office/drawing/2014/main" id="{650D1DD9-C12E-48F0-905A-61B355BEE470}"/>
            </a:ext>
          </a:extLst>
        </xdr:cNvPr>
        <xdr:cNvSpPr txBox="1"/>
      </xdr:nvSpPr>
      <xdr:spPr>
        <a:xfrm>
          <a:off x="21075727" y="14745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8399</xdr:rowOff>
    </xdr:from>
    <xdr:ext cx="469744" cy="259045"/>
    <xdr:sp macro="" textlink="">
      <xdr:nvSpPr>
        <xdr:cNvPr id="640" name="n_2mainValue【消防施設】&#10;一人当たり面積">
          <a:extLst>
            <a:ext uri="{FF2B5EF4-FFF2-40B4-BE49-F238E27FC236}">
              <a16:creationId xmlns:a16="http://schemas.microsoft.com/office/drawing/2014/main" id="{7C55A42C-010E-4C6B-91A0-4F70327DEFC6}"/>
            </a:ext>
          </a:extLst>
        </xdr:cNvPr>
        <xdr:cNvSpPr txBox="1"/>
      </xdr:nvSpPr>
      <xdr:spPr>
        <a:xfrm>
          <a:off x="20199427" y="14753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11447</xdr:rowOff>
    </xdr:from>
    <xdr:ext cx="469744" cy="259045"/>
    <xdr:sp macro="" textlink="">
      <xdr:nvSpPr>
        <xdr:cNvPr id="641" name="n_3mainValue【消防施設】&#10;一人当たり面積">
          <a:extLst>
            <a:ext uri="{FF2B5EF4-FFF2-40B4-BE49-F238E27FC236}">
              <a16:creationId xmlns:a16="http://schemas.microsoft.com/office/drawing/2014/main" id="{EB4A74E0-0293-4B25-B82C-8456D35F4719}"/>
            </a:ext>
          </a:extLst>
        </xdr:cNvPr>
        <xdr:cNvSpPr txBox="1"/>
      </xdr:nvSpPr>
      <xdr:spPr>
        <a:xfrm>
          <a:off x="19310427" y="1475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14495</xdr:rowOff>
    </xdr:from>
    <xdr:ext cx="469744" cy="259045"/>
    <xdr:sp macro="" textlink="">
      <xdr:nvSpPr>
        <xdr:cNvPr id="642" name="n_4mainValue【消防施設】&#10;一人当たり面積">
          <a:extLst>
            <a:ext uri="{FF2B5EF4-FFF2-40B4-BE49-F238E27FC236}">
              <a16:creationId xmlns:a16="http://schemas.microsoft.com/office/drawing/2014/main" id="{076D125D-DF87-428F-B23D-8550EF3740B8}"/>
            </a:ext>
          </a:extLst>
        </xdr:cNvPr>
        <xdr:cNvSpPr txBox="1"/>
      </xdr:nvSpPr>
      <xdr:spPr>
        <a:xfrm>
          <a:off x="18421427" y="1475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3" name="正方形/長方形 642">
          <a:extLst>
            <a:ext uri="{FF2B5EF4-FFF2-40B4-BE49-F238E27FC236}">
              <a16:creationId xmlns:a16="http://schemas.microsoft.com/office/drawing/2014/main" id="{AE842059-223E-4A1F-A7EB-2313849CBA4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4" name="正方形/長方形 643">
          <a:extLst>
            <a:ext uri="{FF2B5EF4-FFF2-40B4-BE49-F238E27FC236}">
              <a16:creationId xmlns:a16="http://schemas.microsoft.com/office/drawing/2014/main" id="{E88664EE-95FB-49A2-9F9A-529266DF268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5" name="正方形/長方形 644">
          <a:extLst>
            <a:ext uri="{FF2B5EF4-FFF2-40B4-BE49-F238E27FC236}">
              <a16:creationId xmlns:a16="http://schemas.microsoft.com/office/drawing/2014/main" id="{BCEFE671-DA42-4F29-A601-6521DAE4035D}"/>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6" name="正方形/長方形 645">
          <a:extLst>
            <a:ext uri="{FF2B5EF4-FFF2-40B4-BE49-F238E27FC236}">
              <a16:creationId xmlns:a16="http://schemas.microsoft.com/office/drawing/2014/main" id="{8AFA5020-5197-4CD2-904E-3DB8468D75A2}"/>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7" name="正方形/長方形 646">
          <a:extLst>
            <a:ext uri="{FF2B5EF4-FFF2-40B4-BE49-F238E27FC236}">
              <a16:creationId xmlns:a16="http://schemas.microsoft.com/office/drawing/2014/main" id="{78E1E0F2-FFF9-4EED-AB74-052F6E840327}"/>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8" name="正方形/長方形 647">
          <a:extLst>
            <a:ext uri="{FF2B5EF4-FFF2-40B4-BE49-F238E27FC236}">
              <a16:creationId xmlns:a16="http://schemas.microsoft.com/office/drawing/2014/main" id="{B513DE8D-FB7A-4EBF-9D6C-D01BAE3F7E6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9" name="正方形/長方形 648">
          <a:extLst>
            <a:ext uri="{FF2B5EF4-FFF2-40B4-BE49-F238E27FC236}">
              <a16:creationId xmlns:a16="http://schemas.microsoft.com/office/drawing/2014/main" id="{204B357D-CF8E-45F3-8DCD-A5BB9BAAA52D}"/>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0" name="正方形/長方形 649">
          <a:extLst>
            <a:ext uri="{FF2B5EF4-FFF2-40B4-BE49-F238E27FC236}">
              <a16:creationId xmlns:a16="http://schemas.microsoft.com/office/drawing/2014/main" id="{CA6D93B9-D686-45F7-9573-9C493F627C7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1" name="テキスト ボックス 650">
          <a:extLst>
            <a:ext uri="{FF2B5EF4-FFF2-40B4-BE49-F238E27FC236}">
              <a16:creationId xmlns:a16="http://schemas.microsoft.com/office/drawing/2014/main" id="{3D118744-33D7-474E-BA08-DA34300AA58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2" name="直線コネクタ 651">
          <a:extLst>
            <a:ext uri="{FF2B5EF4-FFF2-40B4-BE49-F238E27FC236}">
              <a16:creationId xmlns:a16="http://schemas.microsoft.com/office/drawing/2014/main" id="{22DF5085-7FC5-4738-A387-AAF071E65A8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3" name="テキスト ボックス 652">
          <a:extLst>
            <a:ext uri="{FF2B5EF4-FFF2-40B4-BE49-F238E27FC236}">
              <a16:creationId xmlns:a16="http://schemas.microsoft.com/office/drawing/2014/main" id="{DFD84D23-C103-418D-9350-AA553C56976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4" name="直線コネクタ 653">
          <a:extLst>
            <a:ext uri="{FF2B5EF4-FFF2-40B4-BE49-F238E27FC236}">
              <a16:creationId xmlns:a16="http://schemas.microsoft.com/office/drawing/2014/main" id="{AD0EB6A9-F411-44FF-B347-605F0DDE8B6A}"/>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5" name="テキスト ボックス 654">
          <a:extLst>
            <a:ext uri="{FF2B5EF4-FFF2-40B4-BE49-F238E27FC236}">
              <a16:creationId xmlns:a16="http://schemas.microsoft.com/office/drawing/2014/main" id="{C4EFA10C-210D-4A3B-BF06-83EA7A9FE56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6" name="直線コネクタ 655">
          <a:extLst>
            <a:ext uri="{FF2B5EF4-FFF2-40B4-BE49-F238E27FC236}">
              <a16:creationId xmlns:a16="http://schemas.microsoft.com/office/drawing/2014/main" id="{C1EA0146-B836-4583-8C9A-0B4C92248701}"/>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7" name="テキスト ボックス 656">
          <a:extLst>
            <a:ext uri="{FF2B5EF4-FFF2-40B4-BE49-F238E27FC236}">
              <a16:creationId xmlns:a16="http://schemas.microsoft.com/office/drawing/2014/main" id="{DAAB55A2-E01E-41F0-AA32-F9E5623CB537}"/>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8" name="直線コネクタ 657">
          <a:extLst>
            <a:ext uri="{FF2B5EF4-FFF2-40B4-BE49-F238E27FC236}">
              <a16:creationId xmlns:a16="http://schemas.microsoft.com/office/drawing/2014/main" id="{CF97FD47-FD6E-4D05-A972-026F3101750D}"/>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9" name="テキスト ボックス 658">
          <a:extLst>
            <a:ext uri="{FF2B5EF4-FFF2-40B4-BE49-F238E27FC236}">
              <a16:creationId xmlns:a16="http://schemas.microsoft.com/office/drawing/2014/main" id="{31F4E5AD-FAFE-4E12-B82B-6EEA487EA4B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0" name="直線コネクタ 659">
          <a:extLst>
            <a:ext uri="{FF2B5EF4-FFF2-40B4-BE49-F238E27FC236}">
              <a16:creationId xmlns:a16="http://schemas.microsoft.com/office/drawing/2014/main" id="{5606A3EB-8008-4770-A89D-05AB4F25AE5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1" name="テキスト ボックス 660">
          <a:extLst>
            <a:ext uri="{FF2B5EF4-FFF2-40B4-BE49-F238E27FC236}">
              <a16:creationId xmlns:a16="http://schemas.microsoft.com/office/drawing/2014/main" id="{9839F5DC-8B5A-4144-A815-F680DC49CB6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2" name="直線コネクタ 661">
          <a:extLst>
            <a:ext uri="{FF2B5EF4-FFF2-40B4-BE49-F238E27FC236}">
              <a16:creationId xmlns:a16="http://schemas.microsoft.com/office/drawing/2014/main" id="{7669DAD1-C4F4-496F-95D4-583DD108C3A4}"/>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3" name="テキスト ボックス 662">
          <a:extLst>
            <a:ext uri="{FF2B5EF4-FFF2-40B4-BE49-F238E27FC236}">
              <a16:creationId xmlns:a16="http://schemas.microsoft.com/office/drawing/2014/main" id="{27FF5B9C-E40E-4A99-9324-4F10A93CF7E3}"/>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4" name="直線コネクタ 663">
          <a:extLst>
            <a:ext uri="{FF2B5EF4-FFF2-40B4-BE49-F238E27FC236}">
              <a16:creationId xmlns:a16="http://schemas.microsoft.com/office/drawing/2014/main" id="{FB9C1745-D82A-439A-B4BC-8DED4643DF3C}"/>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5" name="テキスト ボックス 664">
          <a:extLst>
            <a:ext uri="{FF2B5EF4-FFF2-40B4-BE49-F238E27FC236}">
              <a16:creationId xmlns:a16="http://schemas.microsoft.com/office/drawing/2014/main" id="{3E4ACF32-BEB2-40A0-8C87-FE75898989AF}"/>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6" name="直線コネクタ 665">
          <a:extLst>
            <a:ext uri="{FF2B5EF4-FFF2-40B4-BE49-F238E27FC236}">
              <a16:creationId xmlns:a16="http://schemas.microsoft.com/office/drawing/2014/main" id="{F926DCE6-D7EE-491A-92A1-3A88DF52369C}"/>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7" name="【庁舎】&#10;有形固定資産減価償却率グラフ枠">
          <a:extLst>
            <a:ext uri="{FF2B5EF4-FFF2-40B4-BE49-F238E27FC236}">
              <a16:creationId xmlns:a16="http://schemas.microsoft.com/office/drawing/2014/main" id="{DB04BD4C-41B2-48BE-A55E-EBAC18C02EE4}"/>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84364</xdr:rowOff>
    </xdr:from>
    <xdr:to>
      <xdr:col>85</xdr:col>
      <xdr:colOff>126364</xdr:colOff>
      <xdr:row>109</xdr:row>
      <xdr:rowOff>35379</xdr:rowOff>
    </xdr:to>
    <xdr:cxnSp macro="">
      <xdr:nvCxnSpPr>
        <xdr:cNvPr id="668" name="直線コネクタ 667">
          <a:extLst>
            <a:ext uri="{FF2B5EF4-FFF2-40B4-BE49-F238E27FC236}">
              <a16:creationId xmlns:a16="http://schemas.microsoft.com/office/drawing/2014/main" id="{12CE1DE6-AA7B-4571-B78C-B344A4338132}"/>
            </a:ext>
          </a:extLst>
        </xdr:cNvPr>
        <xdr:cNvCxnSpPr/>
      </xdr:nvCxnSpPr>
      <xdr:spPr>
        <a:xfrm flipV="1">
          <a:off x="16318864" y="17229364"/>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9" name="【庁舎】&#10;有形固定資産減価償却率最小値テキスト">
          <a:extLst>
            <a:ext uri="{FF2B5EF4-FFF2-40B4-BE49-F238E27FC236}">
              <a16:creationId xmlns:a16="http://schemas.microsoft.com/office/drawing/2014/main" id="{C0E0223B-EF5B-4216-9553-A39B128B9316}"/>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0" name="直線コネクタ 669">
          <a:extLst>
            <a:ext uri="{FF2B5EF4-FFF2-40B4-BE49-F238E27FC236}">
              <a16:creationId xmlns:a16="http://schemas.microsoft.com/office/drawing/2014/main" id="{DF4876F8-8981-44C3-96F5-08EE6C6A0CE5}"/>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31041</xdr:rowOff>
    </xdr:from>
    <xdr:ext cx="340478" cy="259045"/>
    <xdr:sp macro="" textlink="">
      <xdr:nvSpPr>
        <xdr:cNvPr id="671" name="【庁舎】&#10;有形固定資産減価償却率最大値テキスト">
          <a:extLst>
            <a:ext uri="{FF2B5EF4-FFF2-40B4-BE49-F238E27FC236}">
              <a16:creationId xmlns:a16="http://schemas.microsoft.com/office/drawing/2014/main" id="{E68A3CD5-A9DC-4A9C-9957-C3E4373FE41A}"/>
            </a:ext>
          </a:extLst>
        </xdr:cNvPr>
        <xdr:cNvSpPr txBox="1"/>
      </xdr:nvSpPr>
      <xdr:spPr>
        <a:xfrm>
          <a:off x="16357600" y="170045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84364</xdr:rowOff>
    </xdr:from>
    <xdr:to>
      <xdr:col>86</xdr:col>
      <xdr:colOff>25400</xdr:colOff>
      <xdr:row>100</xdr:row>
      <xdr:rowOff>84364</xdr:rowOff>
    </xdr:to>
    <xdr:cxnSp macro="">
      <xdr:nvCxnSpPr>
        <xdr:cNvPr id="672" name="直線コネクタ 671">
          <a:extLst>
            <a:ext uri="{FF2B5EF4-FFF2-40B4-BE49-F238E27FC236}">
              <a16:creationId xmlns:a16="http://schemas.microsoft.com/office/drawing/2014/main" id="{D22F0FB1-5002-4CF9-9F7B-7B1308B8007B}"/>
            </a:ext>
          </a:extLst>
        </xdr:cNvPr>
        <xdr:cNvCxnSpPr/>
      </xdr:nvCxnSpPr>
      <xdr:spPr>
        <a:xfrm>
          <a:off x="16230600" y="17229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77669</xdr:rowOff>
    </xdr:from>
    <xdr:ext cx="405111" cy="259045"/>
    <xdr:sp macro="" textlink="">
      <xdr:nvSpPr>
        <xdr:cNvPr id="673" name="【庁舎】&#10;有形固定資産減価償却率平均値テキスト">
          <a:extLst>
            <a:ext uri="{FF2B5EF4-FFF2-40B4-BE49-F238E27FC236}">
              <a16:creationId xmlns:a16="http://schemas.microsoft.com/office/drawing/2014/main" id="{743C464B-63F7-48AC-8C65-43DFE9D8A3A9}"/>
            </a:ext>
          </a:extLst>
        </xdr:cNvPr>
        <xdr:cNvSpPr txBox="1"/>
      </xdr:nvSpPr>
      <xdr:spPr>
        <a:xfrm>
          <a:off x="16357600" y="17737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54792</xdr:rowOff>
    </xdr:from>
    <xdr:to>
      <xdr:col>85</xdr:col>
      <xdr:colOff>177800</xdr:colOff>
      <xdr:row>104</xdr:row>
      <xdr:rowOff>156392</xdr:rowOff>
    </xdr:to>
    <xdr:sp macro="" textlink="">
      <xdr:nvSpPr>
        <xdr:cNvPr id="674" name="フローチャート: 判断 673">
          <a:extLst>
            <a:ext uri="{FF2B5EF4-FFF2-40B4-BE49-F238E27FC236}">
              <a16:creationId xmlns:a16="http://schemas.microsoft.com/office/drawing/2014/main" id="{EB6288AC-9F42-4A97-BE9D-7491728DD716}"/>
            </a:ext>
          </a:extLst>
        </xdr:cNvPr>
        <xdr:cNvSpPr/>
      </xdr:nvSpPr>
      <xdr:spPr>
        <a:xfrm>
          <a:off x="16268700" y="1788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51526</xdr:rowOff>
    </xdr:from>
    <xdr:to>
      <xdr:col>81</xdr:col>
      <xdr:colOff>101600</xdr:colOff>
      <xdr:row>104</xdr:row>
      <xdr:rowOff>153126</xdr:rowOff>
    </xdr:to>
    <xdr:sp macro="" textlink="">
      <xdr:nvSpPr>
        <xdr:cNvPr id="675" name="フローチャート: 判断 674">
          <a:extLst>
            <a:ext uri="{FF2B5EF4-FFF2-40B4-BE49-F238E27FC236}">
              <a16:creationId xmlns:a16="http://schemas.microsoft.com/office/drawing/2014/main" id="{7226034E-5D6D-4B45-B1D3-CFE630A344D9}"/>
            </a:ext>
          </a:extLst>
        </xdr:cNvPr>
        <xdr:cNvSpPr/>
      </xdr:nvSpPr>
      <xdr:spPr>
        <a:xfrm>
          <a:off x="15430500" y="17882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676" name="フローチャート: 判断 675">
          <a:extLst>
            <a:ext uri="{FF2B5EF4-FFF2-40B4-BE49-F238E27FC236}">
              <a16:creationId xmlns:a16="http://schemas.microsoft.com/office/drawing/2014/main" id="{408B8301-D635-4C84-B4F7-444AE337B24F}"/>
            </a:ext>
          </a:extLst>
        </xdr:cNvPr>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10705</xdr:rowOff>
    </xdr:from>
    <xdr:to>
      <xdr:col>72</xdr:col>
      <xdr:colOff>38100</xdr:colOff>
      <xdr:row>104</xdr:row>
      <xdr:rowOff>112305</xdr:rowOff>
    </xdr:to>
    <xdr:sp macro="" textlink="">
      <xdr:nvSpPr>
        <xdr:cNvPr id="677" name="フローチャート: 判断 676">
          <a:extLst>
            <a:ext uri="{FF2B5EF4-FFF2-40B4-BE49-F238E27FC236}">
              <a16:creationId xmlns:a16="http://schemas.microsoft.com/office/drawing/2014/main" id="{CE32C6FA-5E15-43B6-A1E7-04E30D47B4CA}"/>
            </a:ext>
          </a:extLst>
        </xdr:cNvPr>
        <xdr:cNvSpPr/>
      </xdr:nvSpPr>
      <xdr:spPr>
        <a:xfrm>
          <a:off x="13652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78" name="フローチャート: 判断 677">
          <a:extLst>
            <a:ext uri="{FF2B5EF4-FFF2-40B4-BE49-F238E27FC236}">
              <a16:creationId xmlns:a16="http://schemas.microsoft.com/office/drawing/2014/main" id="{F553E5B0-62E3-4934-B29B-EBBD8D1C7B74}"/>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C0A97DEE-1E11-4511-865D-C7E97DE9001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03AAA5DC-96DC-42F4-A632-BF297BDCE44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F08A193D-4716-4ACE-8203-07157F31B41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747042EC-73A1-496E-B9A7-FB5A8373852A}"/>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625EB21D-57B3-4CF7-878E-5E4EA3D240B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85816</xdr:rowOff>
    </xdr:from>
    <xdr:to>
      <xdr:col>85</xdr:col>
      <xdr:colOff>177800</xdr:colOff>
      <xdr:row>108</xdr:row>
      <xdr:rowOff>15966</xdr:rowOff>
    </xdr:to>
    <xdr:sp macro="" textlink="">
      <xdr:nvSpPr>
        <xdr:cNvPr id="684" name="楕円 683">
          <a:extLst>
            <a:ext uri="{FF2B5EF4-FFF2-40B4-BE49-F238E27FC236}">
              <a16:creationId xmlns:a16="http://schemas.microsoft.com/office/drawing/2014/main" id="{2ED4205B-6D61-4850-8907-6D905B25844E}"/>
            </a:ext>
          </a:extLst>
        </xdr:cNvPr>
        <xdr:cNvSpPr/>
      </xdr:nvSpPr>
      <xdr:spPr>
        <a:xfrm>
          <a:off x="16268700" y="1843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64243</xdr:rowOff>
    </xdr:from>
    <xdr:ext cx="405111" cy="259045"/>
    <xdr:sp macro="" textlink="">
      <xdr:nvSpPr>
        <xdr:cNvPr id="685" name="【庁舎】&#10;有形固定資産減価償却率該当値テキスト">
          <a:extLst>
            <a:ext uri="{FF2B5EF4-FFF2-40B4-BE49-F238E27FC236}">
              <a16:creationId xmlns:a16="http://schemas.microsoft.com/office/drawing/2014/main" id="{FED40213-6B76-4207-8676-CBAA61DF4E14}"/>
            </a:ext>
          </a:extLst>
        </xdr:cNvPr>
        <xdr:cNvSpPr txBox="1"/>
      </xdr:nvSpPr>
      <xdr:spPr>
        <a:xfrm>
          <a:off x="16357600" y="18409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54792</xdr:rowOff>
    </xdr:from>
    <xdr:to>
      <xdr:col>81</xdr:col>
      <xdr:colOff>101600</xdr:colOff>
      <xdr:row>107</xdr:row>
      <xdr:rowOff>156392</xdr:rowOff>
    </xdr:to>
    <xdr:sp macro="" textlink="">
      <xdr:nvSpPr>
        <xdr:cNvPr id="686" name="楕円 685">
          <a:extLst>
            <a:ext uri="{FF2B5EF4-FFF2-40B4-BE49-F238E27FC236}">
              <a16:creationId xmlns:a16="http://schemas.microsoft.com/office/drawing/2014/main" id="{39387599-B612-4DAD-8DAD-C12DCDB03727}"/>
            </a:ext>
          </a:extLst>
        </xdr:cNvPr>
        <xdr:cNvSpPr/>
      </xdr:nvSpPr>
      <xdr:spPr>
        <a:xfrm>
          <a:off x="15430500" y="1839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105592</xdr:rowOff>
    </xdr:from>
    <xdr:to>
      <xdr:col>85</xdr:col>
      <xdr:colOff>127000</xdr:colOff>
      <xdr:row>107</xdr:row>
      <xdr:rowOff>136616</xdr:rowOff>
    </xdr:to>
    <xdr:cxnSp macro="">
      <xdr:nvCxnSpPr>
        <xdr:cNvPr id="687" name="直線コネクタ 686">
          <a:extLst>
            <a:ext uri="{FF2B5EF4-FFF2-40B4-BE49-F238E27FC236}">
              <a16:creationId xmlns:a16="http://schemas.microsoft.com/office/drawing/2014/main" id="{68C4A122-0D77-451F-91DB-A8CCBA23F055}"/>
            </a:ext>
          </a:extLst>
        </xdr:cNvPr>
        <xdr:cNvCxnSpPr/>
      </xdr:nvCxnSpPr>
      <xdr:spPr>
        <a:xfrm>
          <a:off x="15481300" y="18450742"/>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22134</xdr:rowOff>
    </xdr:from>
    <xdr:to>
      <xdr:col>76</xdr:col>
      <xdr:colOff>165100</xdr:colOff>
      <xdr:row>107</xdr:row>
      <xdr:rowOff>123734</xdr:rowOff>
    </xdr:to>
    <xdr:sp macro="" textlink="">
      <xdr:nvSpPr>
        <xdr:cNvPr id="688" name="楕円 687">
          <a:extLst>
            <a:ext uri="{FF2B5EF4-FFF2-40B4-BE49-F238E27FC236}">
              <a16:creationId xmlns:a16="http://schemas.microsoft.com/office/drawing/2014/main" id="{A0D08C8A-0176-4B37-AF39-D7094A94CFC7}"/>
            </a:ext>
          </a:extLst>
        </xdr:cNvPr>
        <xdr:cNvSpPr/>
      </xdr:nvSpPr>
      <xdr:spPr>
        <a:xfrm>
          <a:off x="14541500" y="1836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72934</xdr:rowOff>
    </xdr:from>
    <xdr:to>
      <xdr:col>81</xdr:col>
      <xdr:colOff>50800</xdr:colOff>
      <xdr:row>107</xdr:row>
      <xdr:rowOff>105592</xdr:rowOff>
    </xdr:to>
    <xdr:cxnSp macro="">
      <xdr:nvCxnSpPr>
        <xdr:cNvPr id="689" name="直線コネクタ 688">
          <a:extLst>
            <a:ext uri="{FF2B5EF4-FFF2-40B4-BE49-F238E27FC236}">
              <a16:creationId xmlns:a16="http://schemas.microsoft.com/office/drawing/2014/main" id="{53DC9952-C9AB-44C1-A124-3247224509E9}"/>
            </a:ext>
          </a:extLst>
        </xdr:cNvPr>
        <xdr:cNvCxnSpPr/>
      </xdr:nvCxnSpPr>
      <xdr:spPr>
        <a:xfrm>
          <a:off x="14592300" y="1841808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162561</xdr:rowOff>
    </xdr:from>
    <xdr:to>
      <xdr:col>72</xdr:col>
      <xdr:colOff>38100</xdr:colOff>
      <xdr:row>107</xdr:row>
      <xdr:rowOff>92711</xdr:rowOff>
    </xdr:to>
    <xdr:sp macro="" textlink="">
      <xdr:nvSpPr>
        <xdr:cNvPr id="690" name="楕円 689">
          <a:extLst>
            <a:ext uri="{FF2B5EF4-FFF2-40B4-BE49-F238E27FC236}">
              <a16:creationId xmlns:a16="http://schemas.microsoft.com/office/drawing/2014/main" id="{0EEAE9C3-D92A-4452-9AAB-B30B3E8FA98B}"/>
            </a:ext>
          </a:extLst>
        </xdr:cNvPr>
        <xdr:cNvSpPr/>
      </xdr:nvSpPr>
      <xdr:spPr>
        <a:xfrm>
          <a:off x="13652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41911</xdr:rowOff>
    </xdr:from>
    <xdr:to>
      <xdr:col>76</xdr:col>
      <xdr:colOff>114300</xdr:colOff>
      <xdr:row>107</xdr:row>
      <xdr:rowOff>72934</xdr:rowOff>
    </xdr:to>
    <xdr:cxnSp macro="">
      <xdr:nvCxnSpPr>
        <xdr:cNvPr id="691" name="直線コネクタ 690">
          <a:extLst>
            <a:ext uri="{FF2B5EF4-FFF2-40B4-BE49-F238E27FC236}">
              <a16:creationId xmlns:a16="http://schemas.microsoft.com/office/drawing/2014/main" id="{7BEB098F-5D6C-4842-B4B8-B44656F2F034}"/>
            </a:ext>
          </a:extLst>
        </xdr:cNvPr>
        <xdr:cNvCxnSpPr/>
      </xdr:nvCxnSpPr>
      <xdr:spPr>
        <a:xfrm>
          <a:off x="13703300" y="18387061"/>
          <a:ext cx="889000" cy="3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129902</xdr:rowOff>
    </xdr:from>
    <xdr:to>
      <xdr:col>67</xdr:col>
      <xdr:colOff>101600</xdr:colOff>
      <xdr:row>107</xdr:row>
      <xdr:rowOff>60052</xdr:rowOff>
    </xdr:to>
    <xdr:sp macro="" textlink="">
      <xdr:nvSpPr>
        <xdr:cNvPr id="692" name="楕円 691">
          <a:extLst>
            <a:ext uri="{FF2B5EF4-FFF2-40B4-BE49-F238E27FC236}">
              <a16:creationId xmlns:a16="http://schemas.microsoft.com/office/drawing/2014/main" id="{8DD20686-F8AB-4170-8F8C-A26AE34CCBA2}"/>
            </a:ext>
          </a:extLst>
        </xdr:cNvPr>
        <xdr:cNvSpPr/>
      </xdr:nvSpPr>
      <xdr:spPr>
        <a:xfrm>
          <a:off x="12763500" y="1830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9252</xdr:rowOff>
    </xdr:from>
    <xdr:to>
      <xdr:col>71</xdr:col>
      <xdr:colOff>177800</xdr:colOff>
      <xdr:row>107</xdr:row>
      <xdr:rowOff>41911</xdr:rowOff>
    </xdr:to>
    <xdr:cxnSp macro="">
      <xdr:nvCxnSpPr>
        <xdr:cNvPr id="693" name="直線コネクタ 692">
          <a:extLst>
            <a:ext uri="{FF2B5EF4-FFF2-40B4-BE49-F238E27FC236}">
              <a16:creationId xmlns:a16="http://schemas.microsoft.com/office/drawing/2014/main" id="{D49EE9C5-242F-444B-B095-9008131B16B1}"/>
            </a:ext>
          </a:extLst>
        </xdr:cNvPr>
        <xdr:cNvCxnSpPr/>
      </xdr:nvCxnSpPr>
      <xdr:spPr>
        <a:xfrm>
          <a:off x="12814300" y="18354402"/>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169653</xdr:rowOff>
    </xdr:from>
    <xdr:ext cx="405111" cy="259045"/>
    <xdr:sp macro="" textlink="">
      <xdr:nvSpPr>
        <xdr:cNvPr id="694" name="n_1aveValue【庁舎】&#10;有形固定資産減価償却率">
          <a:extLst>
            <a:ext uri="{FF2B5EF4-FFF2-40B4-BE49-F238E27FC236}">
              <a16:creationId xmlns:a16="http://schemas.microsoft.com/office/drawing/2014/main" id="{B3E5DACB-2D63-4C6B-A166-08C7986C948F}"/>
            </a:ext>
          </a:extLst>
        </xdr:cNvPr>
        <xdr:cNvSpPr txBox="1"/>
      </xdr:nvSpPr>
      <xdr:spPr>
        <a:xfrm>
          <a:off x="15266044" y="17657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695" name="n_2aveValue【庁舎】&#10;有形固定資産減価償却率">
          <a:extLst>
            <a:ext uri="{FF2B5EF4-FFF2-40B4-BE49-F238E27FC236}">
              <a16:creationId xmlns:a16="http://schemas.microsoft.com/office/drawing/2014/main" id="{8E951C24-773F-4A52-BA18-AA1C7049D0DD}"/>
            </a:ext>
          </a:extLst>
        </xdr:cNvPr>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128832</xdr:rowOff>
    </xdr:from>
    <xdr:ext cx="405111" cy="259045"/>
    <xdr:sp macro="" textlink="">
      <xdr:nvSpPr>
        <xdr:cNvPr id="696" name="n_3aveValue【庁舎】&#10;有形固定資産減価償却率">
          <a:extLst>
            <a:ext uri="{FF2B5EF4-FFF2-40B4-BE49-F238E27FC236}">
              <a16:creationId xmlns:a16="http://schemas.microsoft.com/office/drawing/2014/main" id="{A9F75F0B-7706-4D9D-BCF3-6F1B734317CB}"/>
            </a:ext>
          </a:extLst>
        </xdr:cNvPr>
        <xdr:cNvSpPr txBox="1"/>
      </xdr:nvSpPr>
      <xdr:spPr>
        <a:xfrm>
          <a:off x="13500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697" name="n_4aveValue【庁舎】&#10;有形固定資産減価償却率">
          <a:extLst>
            <a:ext uri="{FF2B5EF4-FFF2-40B4-BE49-F238E27FC236}">
              <a16:creationId xmlns:a16="http://schemas.microsoft.com/office/drawing/2014/main" id="{195AB902-45C7-4A10-8545-7D83711A5ECA}"/>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147519</xdr:rowOff>
    </xdr:from>
    <xdr:ext cx="405111" cy="259045"/>
    <xdr:sp macro="" textlink="">
      <xdr:nvSpPr>
        <xdr:cNvPr id="698" name="n_1mainValue【庁舎】&#10;有形固定資産減価償却率">
          <a:extLst>
            <a:ext uri="{FF2B5EF4-FFF2-40B4-BE49-F238E27FC236}">
              <a16:creationId xmlns:a16="http://schemas.microsoft.com/office/drawing/2014/main" id="{2737570C-86B9-4EDE-81DD-660EDB87C57E}"/>
            </a:ext>
          </a:extLst>
        </xdr:cNvPr>
        <xdr:cNvSpPr txBox="1"/>
      </xdr:nvSpPr>
      <xdr:spPr>
        <a:xfrm>
          <a:off x="15266044" y="18492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114861</xdr:rowOff>
    </xdr:from>
    <xdr:ext cx="405111" cy="259045"/>
    <xdr:sp macro="" textlink="">
      <xdr:nvSpPr>
        <xdr:cNvPr id="699" name="n_2mainValue【庁舎】&#10;有形固定資産減価償却率">
          <a:extLst>
            <a:ext uri="{FF2B5EF4-FFF2-40B4-BE49-F238E27FC236}">
              <a16:creationId xmlns:a16="http://schemas.microsoft.com/office/drawing/2014/main" id="{E1513489-4075-498C-A973-89CD55F5E1BB}"/>
            </a:ext>
          </a:extLst>
        </xdr:cNvPr>
        <xdr:cNvSpPr txBox="1"/>
      </xdr:nvSpPr>
      <xdr:spPr>
        <a:xfrm>
          <a:off x="14389744" y="184600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83838</xdr:rowOff>
    </xdr:from>
    <xdr:ext cx="405111" cy="259045"/>
    <xdr:sp macro="" textlink="">
      <xdr:nvSpPr>
        <xdr:cNvPr id="700" name="n_3mainValue【庁舎】&#10;有形固定資産減価償却率">
          <a:extLst>
            <a:ext uri="{FF2B5EF4-FFF2-40B4-BE49-F238E27FC236}">
              <a16:creationId xmlns:a16="http://schemas.microsoft.com/office/drawing/2014/main" id="{66837BEC-6805-4F2F-BE13-C398C91B0B36}"/>
            </a:ext>
          </a:extLst>
        </xdr:cNvPr>
        <xdr:cNvSpPr txBox="1"/>
      </xdr:nvSpPr>
      <xdr:spPr>
        <a:xfrm>
          <a:off x="13500744" y="1842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51179</xdr:rowOff>
    </xdr:from>
    <xdr:ext cx="405111" cy="259045"/>
    <xdr:sp macro="" textlink="">
      <xdr:nvSpPr>
        <xdr:cNvPr id="701" name="n_4mainValue【庁舎】&#10;有形固定資産減価償却率">
          <a:extLst>
            <a:ext uri="{FF2B5EF4-FFF2-40B4-BE49-F238E27FC236}">
              <a16:creationId xmlns:a16="http://schemas.microsoft.com/office/drawing/2014/main" id="{8E37F2F7-FEC9-4603-8D99-F9826E6C0AF8}"/>
            </a:ext>
          </a:extLst>
        </xdr:cNvPr>
        <xdr:cNvSpPr txBox="1"/>
      </xdr:nvSpPr>
      <xdr:spPr>
        <a:xfrm>
          <a:off x="12611744" y="18396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2" name="正方形/長方形 701">
          <a:extLst>
            <a:ext uri="{FF2B5EF4-FFF2-40B4-BE49-F238E27FC236}">
              <a16:creationId xmlns:a16="http://schemas.microsoft.com/office/drawing/2014/main" id="{40D52BF9-5DBB-4F49-8BA4-EFAC398E6F81}"/>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3" name="正方形/長方形 702">
          <a:extLst>
            <a:ext uri="{FF2B5EF4-FFF2-40B4-BE49-F238E27FC236}">
              <a16:creationId xmlns:a16="http://schemas.microsoft.com/office/drawing/2014/main" id="{F05A44C6-9B08-4C67-ACD4-55E5CCBCED22}"/>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4" name="正方形/長方形 703">
          <a:extLst>
            <a:ext uri="{FF2B5EF4-FFF2-40B4-BE49-F238E27FC236}">
              <a16:creationId xmlns:a16="http://schemas.microsoft.com/office/drawing/2014/main" id="{94D9C696-FEF5-4634-94EE-7DFE73360BBA}"/>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5" name="正方形/長方形 704">
          <a:extLst>
            <a:ext uri="{FF2B5EF4-FFF2-40B4-BE49-F238E27FC236}">
              <a16:creationId xmlns:a16="http://schemas.microsoft.com/office/drawing/2014/main" id="{E42885E9-E565-4DA9-8F0A-2C92EAE07E9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6" name="正方形/長方形 705">
          <a:extLst>
            <a:ext uri="{FF2B5EF4-FFF2-40B4-BE49-F238E27FC236}">
              <a16:creationId xmlns:a16="http://schemas.microsoft.com/office/drawing/2014/main" id="{05977CCC-BD86-450A-81C1-5A12C6D5E40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7" name="正方形/長方形 706">
          <a:extLst>
            <a:ext uri="{FF2B5EF4-FFF2-40B4-BE49-F238E27FC236}">
              <a16:creationId xmlns:a16="http://schemas.microsoft.com/office/drawing/2014/main" id="{0DA5F40E-60C9-41A1-ADDC-85A047A03B9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8" name="正方形/長方形 707">
          <a:extLst>
            <a:ext uri="{FF2B5EF4-FFF2-40B4-BE49-F238E27FC236}">
              <a16:creationId xmlns:a16="http://schemas.microsoft.com/office/drawing/2014/main" id="{A2BD8240-9740-451F-ACBA-E82A63834A8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9" name="正方形/長方形 708">
          <a:extLst>
            <a:ext uri="{FF2B5EF4-FFF2-40B4-BE49-F238E27FC236}">
              <a16:creationId xmlns:a16="http://schemas.microsoft.com/office/drawing/2014/main" id="{991DAC4A-E2BD-46F4-973E-66694479D57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0" name="テキスト ボックス 709">
          <a:extLst>
            <a:ext uri="{FF2B5EF4-FFF2-40B4-BE49-F238E27FC236}">
              <a16:creationId xmlns:a16="http://schemas.microsoft.com/office/drawing/2014/main" id="{0DDEAACF-9A68-45DC-A040-F30BD5E3027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1" name="直線コネクタ 710">
          <a:extLst>
            <a:ext uri="{FF2B5EF4-FFF2-40B4-BE49-F238E27FC236}">
              <a16:creationId xmlns:a16="http://schemas.microsoft.com/office/drawing/2014/main" id="{1309297C-7B6E-4284-8EE4-D13E6F3B1EC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2" name="直線コネクタ 711">
          <a:extLst>
            <a:ext uri="{FF2B5EF4-FFF2-40B4-BE49-F238E27FC236}">
              <a16:creationId xmlns:a16="http://schemas.microsoft.com/office/drawing/2014/main" id="{F1D56544-547A-45B7-81B8-DD19104B829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3" name="テキスト ボックス 712">
          <a:extLst>
            <a:ext uri="{FF2B5EF4-FFF2-40B4-BE49-F238E27FC236}">
              <a16:creationId xmlns:a16="http://schemas.microsoft.com/office/drawing/2014/main" id="{3609A76E-A600-4F37-BCF7-7873FD692DC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4" name="直線コネクタ 713">
          <a:extLst>
            <a:ext uri="{FF2B5EF4-FFF2-40B4-BE49-F238E27FC236}">
              <a16:creationId xmlns:a16="http://schemas.microsoft.com/office/drawing/2014/main" id="{66FBC5FA-2320-42FB-9008-91BD5BA4F74F}"/>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5" name="テキスト ボックス 714">
          <a:extLst>
            <a:ext uri="{FF2B5EF4-FFF2-40B4-BE49-F238E27FC236}">
              <a16:creationId xmlns:a16="http://schemas.microsoft.com/office/drawing/2014/main" id="{E58A6B24-69BB-49AF-8507-5405245261F4}"/>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6" name="直線コネクタ 715">
          <a:extLst>
            <a:ext uri="{FF2B5EF4-FFF2-40B4-BE49-F238E27FC236}">
              <a16:creationId xmlns:a16="http://schemas.microsoft.com/office/drawing/2014/main" id="{4ED762A8-D6CF-4975-8DD3-E8965424809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7" name="テキスト ボックス 716">
          <a:extLst>
            <a:ext uri="{FF2B5EF4-FFF2-40B4-BE49-F238E27FC236}">
              <a16:creationId xmlns:a16="http://schemas.microsoft.com/office/drawing/2014/main" id="{5355EC44-E3DB-4715-8CB7-59BE86F8341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8" name="直線コネクタ 717">
          <a:extLst>
            <a:ext uri="{FF2B5EF4-FFF2-40B4-BE49-F238E27FC236}">
              <a16:creationId xmlns:a16="http://schemas.microsoft.com/office/drawing/2014/main" id="{CEF4FD16-86A5-4580-91B2-F89ECD1D5D1D}"/>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9" name="テキスト ボックス 718">
          <a:extLst>
            <a:ext uri="{FF2B5EF4-FFF2-40B4-BE49-F238E27FC236}">
              <a16:creationId xmlns:a16="http://schemas.microsoft.com/office/drawing/2014/main" id="{FBDABFC5-4526-4E67-BC0A-72EAD932F4B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0" name="直線コネクタ 719">
          <a:extLst>
            <a:ext uri="{FF2B5EF4-FFF2-40B4-BE49-F238E27FC236}">
              <a16:creationId xmlns:a16="http://schemas.microsoft.com/office/drawing/2014/main" id="{9248CD39-F5C9-40A7-B542-C5A9834EE93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1" name="テキスト ボックス 720">
          <a:extLst>
            <a:ext uri="{FF2B5EF4-FFF2-40B4-BE49-F238E27FC236}">
              <a16:creationId xmlns:a16="http://schemas.microsoft.com/office/drawing/2014/main" id="{04957ED5-06C2-4CD5-92C4-C08604D8496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2" name="直線コネクタ 721">
          <a:extLst>
            <a:ext uri="{FF2B5EF4-FFF2-40B4-BE49-F238E27FC236}">
              <a16:creationId xmlns:a16="http://schemas.microsoft.com/office/drawing/2014/main" id="{61EDC6F4-4E53-4662-ACC6-CFE7E06841DF}"/>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3" name="テキスト ボックス 722">
          <a:extLst>
            <a:ext uri="{FF2B5EF4-FFF2-40B4-BE49-F238E27FC236}">
              <a16:creationId xmlns:a16="http://schemas.microsoft.com/office/drawing/2014/main" id="{205C3932-801B-4EB5-8909-A58E7CCA7B95}"/>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4" name="直線コネクタ 723">
          <a:extLst>
            <a:ext uri="{FF2B5EF4-FFF2-40B4-BE49-F238E27FC236}">
              <a16:creationId xmlns:a16="http://schemas.microsoft.com/office/drawing/2014/main" id="{81FABC87-B958-4872-95D4-0D16500C890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5" name="テキスト ボックス 724">
          <a:extLst>
            <a:ext uri="{FF2B5EF4-FFF2-40B4-BE49-F238E27FC236}">
              <a16:creationId xmlns:a16="http://schemas.microsoft.com/office/drawing/2014/main" id="{AE658E67-4FF6-456F-A20F-5E2EE06E4F28}"/>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6" name="【庁舎】&#10;一人当たり面積グラフ枠">
          <a:extLst>
            <a:ext uri="{FF2B5EF4-FFF2-40B4-BE49-F238E27FC236}">
              <a16:creationId xmlns:a16="http://schemas.microsoft.com/office/drawing/2014/main" id="{04A90EC2-8472-4FB8-9979-65986C350C21}"/>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41911</xdr:rowOff>
    </xdr:from>
    <xdr:to>
      <xdr:col>116</xdr:col>
      <xdr:colOff>62864</xdr:colOff>
      <xdr:row>107</xdr:row>
      <xdr:rowOff>146413</xdr:rowOff>
    </xdr:to>
    <xdr:cxnSp macro="">
      <xdr:nvCxnSpPr>
        <xdr:cNvPr id="727" name="直線コネクタ 726">
          <a:extLst>
            <a:ext uri="{FF2B5EF4-FFF2-40B4-BE49-F238E27FC236}">
              <a16:creationId xmlns:a16="http://schemas.microsoft.com/office/drawing/2014/main" id="{6EEB4B5D-81D1-46FF-A0C2-2D2BEB7F8B9F}"/>
            </a:ext>
          </a:extLst>
        </xdr:cNvPr>
        <xdr:cNvCxnSpPr/>
      </xdr:nvCxnSpPr>
      <xdr:spPr>
        <a:xfrm flipV="1">
          <a:off x="22160864" y="17186911"/>
          <a:ext cx="0" cy="1304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150240</xdr:rowOff>
    </xdr:from>
    <xdr:ext cx="469744" cy="259045"/>
    <xdr:sp macro="" textlink="">
      <xdr:nvSpPr>
        <xdr:cNvPr id="728" name="【庁舎】&#10;一人当たり面積最小値テキスト">
          <a:extLst>
            <a:ext uri="{FF2B5EF4-FFF2-40B4-BE49-F238E27FC236}">
              <a16:creationId xmlns:a16="http://schemas.microsoft.com/office/drawing/2014/main" id="{F941C9D4-5CF1-49FC-A864-F77C0B5D7680}"/>
            </a:ext>
          </a:extLst>
        </xdr:cNvPr>
        <xdr:cNvSpPr txBox="1"/>
      </xdr:nvSpPr>
      <xdr:spPr>
        <a:xfrm>
          <a:off x="22199600" y="1849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146413</xdr:rowOff>
    </xdr:from>
    <xdr:to>
      <xdr:col>116</xdr:col>
      <xdr:colOff>152400</xdr:colOff>
      <xdr:row>107</xdr:row>
      <xdr:rowOff>146413</xdr:rowOff>
    </xdr:to>
    <xdr:cxnSp macro="">
      <xdr:nvCxnSpPr>
        <xdr:cNvPr id="729" name="直線コネクタ 728">
          <a:extLst>
            <a:ext uri="{FF2B5EF4-FFF2-40B4-BE49-F238E27FC236}">
              <a16:creationId xmlns:a16="http://schemas.microsoft.com/office/drawing/2014/main" id="{B7F80E38-CA7F-4B0C-8D8E-B19853EA48C9}"/>
            </a:ext>
          </a:extLst>
        </xdr:cNvPr>
        <xdr:cNvCxnSpPr/>
      </xdr:nvCxnSpPr>
      <xdr:spPr>
        <a:xfrm>
          <a:off x="22072600" y="1849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160038</xdr:rowOff>
    </xdr:from>
    <xdr:ext cx="469744" cy="259045"/>
    <xdr:sp macro="" textlink="">
      <xdr:nvSpPr>
        <xdr:cNvPr id="730" name="【庁舎】&#10;一人当たり面積最大値テキスト">
          <a:extLst>
            <a:ext uri="{FF2B5EF4-FFF2-40B4-BE49-F238E27FC236}">
              <a16:creationId xmlns:a16="http://schemas.microsoft.com/office/drawing/2014/main" id="{D8B16344-E3AF-4117-BD89-7722B10EBC50}"/>
            </a:ext>
          </a:extLst>
        </xdr:cNvPr>
        <xdr:cNvSpPr txBox="1"/>
      </xdr:nvSpPr>
      <xdr:spPr>
        <a:xfrm>
          <a:off x="22199600" y="16962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41911</xdr:rowOff>
    </xdr:from>
    <xdr:to>
      <xdr:col>116</xdr:col>
      <xdr:colOff>152400</xdr:colOff>
      <xdr:row>100</xdr:row>
      <xdr:rowOff>41911</xdr:rowOff>
    </xdr:to>
    <xdr:cxnSp macro="">
      <xdr:nvCxnSpPr>
        <xdr:cNvPr id="731" name="直線コネクタ 730">
          <a:extLst>
            <a:ext uri="{FF2B5EF4-FFF2-40B4-BE49-F238E27FC236}">
              <a16:creationId xmlns:a16="http://schemas.microsoft.com/office/drawing/2014/main" id="{8D6D5567-A413-48E5-BD01-C409854C81D5}"/>
            </a:ext>
          </a:extLst>
        </xdr:cNvPr>
        <xdr:cNvCxnSpPr/>
      </xdr:nvCxnSpPr>
      <xdr:spPr>
        <a:xfrm>
          <a:off x="22072600" y="17186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126291</xdr:rowOff>
    </xdr:from>
    <xdr:ext cx="469744" cy="259045"/>
    <xdr:sp macro="" textlink="">
      <xdr:nvSpPr>
        <xdr:cNvPr id="732" name="【庁舎】&#10;一人当たり面積平均値テキスト">
          <a:extLst>
            <a:ext uri="{FF2B5EF4-FFF2-40B4-BE49-F238E27FC236}">
              <a16:creationId xmlns:a16="http://schemas.microsoft.com/office/drawing/2014/main" id="{5842030E-BF1C-4FCA-91FB-670E2C1386B9}"/>
            </a:ext>
          </a:extLst>
        </xdr:cNvPr>
        <xdr:cNvSpPr txBox="1"/>
      </xdr:nvSpPr>
      <xdr:spPr>
        <a:xfrm>
          <a:off x="22199600" y="179570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147864</xdr:rowOff>
    </xdr:from>
    <xdr:to>
      <xdr:col>116</xdr:col>
      <xdr:colOff>114300</xdr:colOff>
      <xdr:row>105</xdr:row>
      <xdr:rowOff>78014</xdr:rowOff>
    </xdr:to>
    <xdr:sp macro="" textlink="">
      <xdr:nvSpPr>
        <xdr:cNvPr id="733" name="フローチャート: 判断 732">
          <a:extLst>
            <a:ext uri="{FF2B5EF4-FFF2-40B4-BE49-F238E27FC236}">
              <a16:creationId xmlns:a16="http://schemas.microsoft.com/office/drawing/2014/main" id="{4BD444E8-97D8-4E38-80C2-FB6D6C530D9F}"/>
            </a:ext>
          </a:extLst>
        </xdr:cNvPr>
        <xdr:cNvSpPr/>
      </xdr:nvSpPr>
      <xdr:spPr>
        <a:xfrm>
          <a:off x="221107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126637</xdr:rowOff>
    </xdr:from>
    <xdr:to>
      <xdr:col>112</xdr:col>
      <xdr:colOff>38100</xdr:colOff>
      <xdr:row>105</xdr:row>
      <xdr:rowOff>56787</xdr:rowOff>
    </xdr:to>
    <xdr:sp macro="" textlink="">
      <xdr:nvSpPr>
        <xdr:cNvPr id="734" name="フローチャート: 判断 733">
          <a:extLst>
            <a:ext uri="{FF2B5EF4-FFF2-40B4-BE49-F238E27FC236}">
              <a16:creationId xmlns:a16="http://schemas.microsoft.com/office/drawing/2014/main" id="{9E3414CB-BF6A-4019-8539-626C2E4ADFB8}"/>
            </a:ext>
          </a:extLst>
        </xdr:cNvPr>
        <xdr:cNvSpPr/>
      </xdr:nvSpPr>
      <xdr:spPr>
        <a:xfrm>
          <a:off x="212725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133169</xdr:rowOff>
    </xdr:from>
    <xdr:to>
      <xdr:col>107</xdr:col>
      <xdr:colOff>101600</xdr:colOff>
      <xdr:row>105</xdr:row>
      <xdr:rowOff>63319</xdr:rowOff>
    </xdr:to>
    <xdr:sp macro="" textlink="">
      <xdr:nvSpPr>
        <xdr:cNvPr id="735" name="フローチャート: 判断 734">
          <a:extLst>
            <a:ext uri="{FF2B5EF4-FFF2-40B4-BE49-F238E27FC236}">
              <a16:creationId xmlns:a16="http://schemas.microsoft.com/office/drawing/2014/main" id="{5D86199C-2ECF-436A-BB05-C616F78B217E}"/>
            </a:ext>
          </a:extLst>
        </xdr:cNvPr>
        <xdr:cNvSpPr/>
      </xdr:nvSpPr>
      <xdr:spPr>
        <a:xfrm>
          <a:off x="20383500" y="1796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147864</xdr:rowOff>
    </xdr:from>
    <xdr:to>
      <xdr:col>102</xdr:col>
      <xdr:colOff>165100</xdr:colOff>
      <xdr:row>105</xdr:row>
      <xdr:rowOff>78014</xdr:rowOff>
    </xdr:to>
    <xdr:sp macro="" textlink="">
      <xdr:nvSpPr>
        <xdr:cNvPr id="736" name="フローチャート: 判断 735">
          <a:extLst>
            <a:ext uri="{FF2B5EF4-FFF2-40B4-BE49-F238E27FC236}">
              <a16:creationId xmlns:a16="http://schemas.microsoft.com/office/drawing/2014/main" id="{8D656904-A157-4647-9A23-575E187826A4}"/>
            </a:ext>
          </a:extLst>
        </xdr:cNvPr>
        <xdr:cNvSpPr/>
      </xdr:nvSpPr>
      <xdr:spPr>
        <a:xfrm>
          <a:off x="19494500" y="17978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5806</xdr:rowOff>
    </xdr:from>
    <xdr:to>
      <xdr:col>98</xdr:col>
      <xdr:colOff>38100</xdr:colOff>
      <xdr:row>105</xdr:row>
      <xdr:rowOff>107406</xdr:rowOff>
    </xdr:to>
    <xdr:sp macro="" textlink="">
      <xdr:nvSpPr>
        <xdr:cNvPr id="737" name="フローチャート: 判断 736">
          <a:extLst>
            <a:ext uri="{FF2B5EF4-FFF2-40B4-BE49-F238E27FC236}">
              <a16:creationId xmlns:a16="http://schemas.microsoft.com/office/drawing/2014/main" id="{63B2C187-6B52-4CA0-8A94-1AF89D4D15FD}"/>
            </a:ext>
          </a:extLst>
        </xdr:cNvPr>
        <xdr:cNvSpPr/>
      </xdr:nvSpPr>
      <xdr:spPr>
        <a:xfrm>
          <a:off x="18605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02B4247C-E7D2-48AC-8A43-D9D8C835333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CC8121C0-3BCE-4CF4-98E8-4EE278C9A7B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0" name="テキスト ボックス 739">
          <a:extLst>
            <a:ext uri="{FF2B5EF4-FFF2-40B4-BE49-F238E27FC236}">
              <a16:creationId xmlns:a16="http://schemas.microsoft.com/office/drawing/2014/main" id="{1A04CA42-DA25-4437-8225-8EB55584EF7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1" name="テキスト ボックス 740">
          <a:extLst>
            <a:ext uri="{FF2B5EF4-FFF2-40B4-BE49-F238E27FC236}">
              <a16:creationId xmlns:a16="http://schemas.microsoft.com/office/drawing/2014/main" id="{2A208A09-6E99-4237-9445-4724A324F2C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B39FB3D7-3226-4234-BC92-31CF6ECDD2FF}"/>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101</xdr:row>
      <xdr:rowOff>149498</xdr:rowOff>
    </xdr:from>
    <xdr:to>
      <xdr:col>116</xdr:col>
      <xdr:colOff>114300</xdr:colOff>
      <xdr:row>102</xdr:row>
      <xdr:rowOff>79648</xdr:rowOff>
    </xdr:to>
    <xdr:sp macro="" textlink="">
      <xdr:nvSpPr>
        <xdr:cNvPr id="743" name="楕円 742">
          <a:extLst>
            <a:ext uri="{FF2B5EF4-FFF2-40B4-BE49-F238E27FC236}">
              <a16:creationId xmlns:a16="http://schemas.microsoft.com/office/drawing/2014/main" id="{8DF6B701-A1D3-47E9-BE6D-43CD812548BF}"/>
            </a:ext>
          </a:extLst>
        </xdr:cNvPr>
        <xdr:cNvSpPr/>
      </xdr:nvSpPr>
      <xdr:spPr>
        <a:xfrm>
          <a:off x="22110700" y="17465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925</xdr:rowOff>
    </xdr:from>
    <xdr:ext cx="469744" cy="259045"/>
    <xdr:sp macro="" textlink="">
      <xdr:nvSpPr>
        <xdr:cNvPr id="744" name="【庁舎】&#10;一人当たり面積該当値テキスト">
          <a:extLst>
            <a:ext uri="{FF2B5EF4-FFF2-40B4-BE49-F238E27FC236}">
              <a16:creationId xmlns:a16="http://schemas.microsoft.com/office/drawing/2014/main" id="{4924C46A-F15B-483C-96AA-20B312602DD3}"/>
            </a:ext>
          </a:extLst>
        </xdr:cNvPr>
        <xdr:cNvSpPr txBox="1"/>
      </xdr:nvSpPr>
      <xdr:spPr>
        <a:xfrm>
          <a:off x="22199600" y="17317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7438</xdr:rowOff>
    </xdr:from>
    <xdr:to>
      <xdr:col>112</xdr:col>
      <xdr:colOff>38100</xdr:colOff>
      <xdr:row>102</xdr:row>
      <xdr:rowOff>109038</xdr:rowOff>
    </xdr:to>
    <xdr:sp macro="" textlink="">
      <xdr:nvSpPr>
        <xdr:cNvPr id="745" name="楕円 744">
          <a:extLst>
            <a:ext uri="{FF2B5EF4-FFF2-40B4-BE49-F238E27FC236}">
              <a16:creationId xmlns:a16="http://schemas.microsoft.com/office/drawing/2014/main" id="{905893B4-0CAE-4688-8E7B-5240973A42D8}"/>
            </a:ext>
          </a:extLst>
        </xdr:cNvPr>
        <xdr:cNvSpPr/>
      </xdr:nvSpPr>
      <xdr:spPr>
        <a:xfrm>
          <a:off x="21272500" y="1749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102</xdr:row>
      <xdr:rowOff>28848</xdr:rowOff>
    </xdr:from>
    <xdr:to>
      <xdr:col>116</xdr:col>
      <xdr:colOff>63500</xdr:colOff>
      <xdr:row>102</xdr:row>
      <xdr:rowOff>58238</xdr:rowOff>
    </xdr:to>
    <xdr:cxnSp macro="">
      <xdr:nvCxnSpPr>
        <xdr:cNvPr id="746" name="直線コネクタ 745">
          <a:extLst>
            <a:ext uri="{FF2B5EF4-FFF2-40B4-BE49-F238E27FC236}">
              <a16:creationId xmlns:a16="http://schemas.microsoft.com/office/drawing/2014/main" id="{AF32F661-BFF0-4566-9D1A-71FFFEBAD4A1}"/>
            </a:ext>
          </a:extLst>
        </xdr:cNvPr>
        <xdr:cNvCxnSpPr/>
      </xdr:nvCxnSpPr>
      <xdr:spPr>
        <a:xfrm flipV="1">
          <a:off x="21323300" y="17516748"/>
          <a:ext cx="8382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40095</xdr:rowOff>
    </xdr:from>
    <xdr:to>
      <xdr:col>107</xdr:col>
      <xdr:colOff>101600</xdr:colOff>
      <xdr:row>102</xdr:row>
      <xdr:rowOff>141695</xdr:rowOff>
    </xdr:to>
    <xdr:sp macro="" textlink="">
      <xdr:nvSpPr>
        <xdr:cNvPr id="747" name="楕円 746">
          <a:extLst>
            <a:ext uri="{FF2B5EF4-FFF2-40B4-BE49-F238E27FC236}">
              <a16:creationId xmlns:a16="http://schemas.microsoft.com/office/drawing/2014/main" id="{335366A5-9E88-46F4-860E-5F604EBD1896}"/>
            </a:ext>
          </a:extLst>
        </xdr:cNvPr>
        <xdr:cNvSpPr/>
      </xdr:nvSpPr>
      <xdr:spPr>
        <a:xfrm>
          <a:off x="20383500" y="1752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102</xdr:row>
      <xdr:rowOff>58238</xdr:rowOff>
    </xdr:from>
    <xdr:to>
      <xdr:col>111</xdr:col>
      <xdr:colOff>177800</xdr:colOff>
      <xdr:row>102</xdr:row>
      <xdr:rowOff>90895</xdr:rowOff>
    </xdr:to>
    <xdr:cxnSp macro="">
      <xdr:nvCxnSpPr>
        <xdr:cNvPr id="748" name="直線コネクタ 747">
          <a:extLst>
            <a:ext uri="{FF2B5EF4-FFF2-40B4-BE49-F238E27FC236}">
              <a16:creationId xmlns:a16="http://schemas.microsoft.com/office/drawing/2014/main" id="{9F0858A1-3596-45FC-9420-CBCCFF2C284A}"/>
            </a:ext>
          </a:extLst>
        </xdr:cNvPr>
        <xdr:cNvCxnSpPr/>
      </xdr:nvCxnSpPr>
      <xdr:spPr>
        <a:xfrm flipV="1">
          <a:off x="20434300" y="17546138"/>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102</xdr:row>
      <xdr:rowOff>64588</xdr:rowOff>
    </xdr:from>
    <xdr:to>
      <xdr:col>102</xdr:col>
      <xdr:colOff>165100</xdr:colOff>
      <xdr:row>102</xdr:row>
      <xdr:rowOff>166188</xdr:rowOff>
    </xdr:to>
    <xdr:sp macro="" textlink="">
      <xdr:nvSpPr>
        <xdr:cNvPr id="749" name="楕円 748">
          <a:extLst>
            <a:ext uri="{FF2B5EF4-FFF2-40B4-BE49-F238E27FC236}">
              <a16:creationId xmlns:a16="http://schemas.microsoft.com/office/drawing/2014/main" id="{32DD277A-2ED1-4856-AADE-453F18B77456}"/>
            </a:ext>
          </a:extLst>
        </xdr:cNvPr>
        <xdr:cNvSpPr/>
      </xdr:nvSpPr>
      <xdr:spPr>
        <a:xfrm>
          <a:off x="19494500" y="1755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102</xdr:row>
      <xdr:rowOff>90895</xdr:rowOff>
    </xdr:from>
    <xdr:to>
      <xdr:col>107</xdr:col>
      <xdr:colOff>50800</xdr:colOff>
      <xdr:row>102</xdr:row>
      <xdr:rowOff>115388</xdr:rowOff>
    </xdr:to>
    <xdr:cxnSp macro="">
      <xdr:nvCxnSpPr>
        <xdr:cNvPr id="750" name="直線コネクタ 749">
          <a:extLst>
            <a:ext uri="{FF2B5EF4-FFF2-40B4-BE49-F238E27FC236}">
              <a16:creationId xmlns:a16="http://schemas.microsoft.com/office/drawing/2014/main" id="{70054D2C-650B-4546-949C-DDD2DF615F9A}"/>
            </a:ext>
          </a:extLst>
        </xdr:cNvPr>
        <xdr:cNvCxnSpPr/>
      </xdr:nvCxnSpPr>
      <xdr:spPr>
        <a:xfrm flipV="1">
          <a:off x="19545300" y="1757879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102</xdr:row>
      <xdr:rowOff>85816</xdr:rowOff>
    </xdr:from>
    <xdr:to>
      <xdr:col>98</xdr:col>
      <xdr:colOff>38100</xdr:colOff>
      <xdr:row>103</xdr:row>
      <xdr:rowOff>15966</xdr:rowOff>
    </xdr:to>
    <xdr:sp macro="" textlink="">
      <xdr:nvSpPr>
        <xdr:cNvPr id="751" name="楕円 750">
          <a:extLst>
            <a:ext uri="{FF2B5EF4-FFF2-40B4-BE49-F238E27FC236}">
              <a16:creationId xmlns:a16="http://schemas.microsoft.com/office/drawing/2014/main" id="{0DBFC030-9D20-4CDA-B8FA-95AE9F8247FB}"/>
            </a:ext>
          </a:extLst>
        </xdr:cNvPr>
        <xdr:cNvSpPr/>
      </xdr:nvSpPr>
      <xdr:spPr>
        <a:xfrm>
          <a:off x="18605500" y="17573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102</xdr:row>
      <xdr:rowOff>115388</xdr:rowOff>
    </xdr:from>
    <xdr:to>
      <xdr:col>102</xdr:col>
      <xdr:colOff>114300</xdr:colOff>
      <xdr:row>102</xdr:row>
      <xdr:rowOff>136616</xdr:rowOff>
    </xdr:to>
    <xdr:cxnSp macro="">
      <xdr:nvCxnSpPr>
        <xdr:cNvPr id="752" name="直線コネクタ 751">
          <a:extLst>
            <a:ext uri="{FF2B5EF4-FFF2-40B4-BE49-F238E27FC236}">
              <a16:creationId xmlns:a16="http://schemas.microsoft.com/office/drawing/2014/main" id="{0F79769C-8D55-40A1-B342-F4F64AA88FB8}"/>
            </a:ext>
          </a:extLst>
        </xdr:cNvPr>
        <xdr:cNvCxnSpPr/>
      </xdr:nvCxnSpPr>
      <xdr:spPr>
        <a:xfrm flipV="1">
          <a:off x="18656300" y="17603288"/>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47914</xdr:rowOff>
    </xdr:from>
    <xdr:ext cx="469744" cy="259045"/>
    <xdr:sp macro="" textlink="">
      <xdr:nvSpPr>
        <xdr:cNvPr id="753" name="n_1aveValue【庁舎】&#10;一人当たり面積">
          <a:extLst>
            <a:ext uri="{FF2B5EF4-FFF2-40B4-BE49-F238E27FC236}">
              <a16:creationId xmlns:a16="http://schemas.microsoft.com/office/drawing/2014/main" id="{2723B4BB-4F68-47EE-914F-D2169379A34B}"/>
            </a:ext>
          </a:extLst>
        </xdr:cNvPr>
        <xdr:cNvSpPr txBox="1"/>
      </xdr:nvSpPr>
      <xdr:spPr>
        <a:xfrm>
          <a:off x="21075727" y="1805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54446</xdr:rowOff>
    </xdr:from>
    <xdr:ext cx="469744" cy="259045"/>
    <xdr:sp macro="" textlink="">
      <xdr:nvSpPr>
        <xdr:cNvPr id="754" name="n_2aveValue【庁舎】&#10;一人当たり面積">
          <a:extLst>
            <a:ext uri="{FF2B5EF4-FFF2-40B4-BE49-F238E27FC236}">
              <a16:creationId xmlns:a16="http://schemas.microsoft.com/office/drawing/2014/main" id="{18176ABC-5F3C-4FC5-B2EA-DAE13C477A20}"/>
            </a:ext>
          </a:extLst>
        </xdr:cNvPr>
        <xdr:cNvSpPr txBox="1"/>
      </xdr:nvSpPr>
      <xdr:spPr>
        <a:xfrm>
          <a:off x="20199427" y="1805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69141</xdr:rowOff>
    </xdr:from>
    <xdr:ext cx="469744" cy="259045"/>
    <xdr:sp macro="" textlink="">
      <xdr:nvSpPr>
        <xdr:cNvPr id="755" name="n_3aveValue【庁舎】&#10;一人当たり面積">
          <a:extLst>
            <a:ext uri="{FF2B5EF4-FFF2-40B4-BE49-F238E27FC236}">
              <a16:creationId xmlns:a16="http://schemas.microsoft.com/office/drawing/2014/main" id="{60947FB6-6646-47D3-906E-E588B8B3D022}"/>
            </a:ext>
          </a:extLst>
        </xdr:cNvPr>
        <xdr:cNvSpPr txBox="1"/>
      </xdr:nvSpPr>
      <xdr:spPr>
        <a:xfrm>
          <a:off x="19310427" y="18071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98533</xdr:rowOff>
    </xdr:from>
    <xdr:ext cx="469744" cy="259045"/>
    <xdr:sp macro="" textlink="">
      <xdr:nvSpPr>
        <xdr:cNvPr id="756" name="n_4aveValue【庁舎】&#10;一人当たり面積">
          <a:extLst>
            <a:ext uri="{FF2B5EF4-FFF2-40B4-BE49-F238E27FC236}">
              <a16:creationId xmlns:a16="http://schemas.microsoft.com/office/drawing/2014/main" id="{0746F624-513C-4C8F-AB6E-94497A6ADFFC}"/>
            </a:ext>
          </a:extLst>
        </xdr:cNvPr>
        <xdr:cNvSpPr txBox="1"/>
      </xdr:nvSpPr>
      <xdr:spPr>
        <a:xfrm>
          <a:off x="18421427" y="1810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100</xdr:row>
      <xdr:rowOff>125565</xdr:rowOff>
    </xdr:from>
    <xdr:ext cx="469744" cy="259045"/>
    <xdr:sp macro="" textlink="">
      <xdr:nvSpPr>
        <xdr:cNvPr id="757" name="n_1mainValue【庁舎】&#10;一人当たり面積">
          <a:extLst>
            <a:ext uri="{FF2B5EF4-FFF2-40B4-BE49-F238E27FC236}">
              <a16:creationId xmlns:a16="http://schemas.microsoft.com/office/drawing/2014/main" id="{A9E50C75-8649-4BEE-AE33-5CDF7B841826}"/>
            </a:ext>
          </a:extLst>
        </xdr:cNvPr>
        <xdr:cNvSpPr txBox="1"/>
      </xdr:nvSpPr>
      <xdr:spPr>
        <a:xfrm>
          <a:off x="21075727" y="17270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100</xdr:row>
      <xdr:rowOff>158222</xdr:rowOff>
    </xdr:from>
    <xdr:ext cx="469744" cy="259045"/>
    <xdr:sp macro="" textlink="">
      <xdr:nvSpPr>
        <xdr:cNvPr id="758" name="n_2mainValue【庁舎】&#10;一人当たり面積">
          <a:extLst>
            <a:ext uri="{FF2B5EF4-FFF2-40B4-BE49-F238E27FC236}">
              <a16:creationId xmlns:a16="http://schemas.microsoft.com/office/drawing/2014/main" id="{684DB5B4-DA13-4F84-B10B-A0689EC8E598}"/>
            </a:ext>
          </a:extLst>
        </xdr:cNvPr>
        <xdr:cNvSpPr txBox="1"/>
      </xdr:nvSpPr>
      <xdr:spPr>
        <a:xfrm>
          <a:off x="20199427" y="173032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11265</xdr:rowOff>
    </xdr:from>
    <xdr:ext cx="469744" cy="259045"/>
    <xdr:sp macro="" textlink="">
      <xdr:nvSpPr>
        <xdr:cNvPr id="759" name="n_3mainValue【庁舎】&#10;一人当たり面積">
          <a:extLst>
            <a:ext uri="{FF2B5EF4-FFF2-40B4-BE49-F238E27FC236}">
              <a16:creationId xmlns:a16="http://schemas.microsoft.com/office/drawing/2014/main" id="{C58B5A5E-BD2C-4B3A-BDAA-097C6793DE70}"/>
            </a:ext>
          </a:extLst>
        </xdr:cNvPr>
        <xdr:cNvSpPr txBox="1"/>
      </xdr:nvSpPr>
      <xdr:spPr>
        <a:xfrm>
          <a:off x="19310427" y="17327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32493</xdr:rowOff>
    </xdr:from>
    <xdr:ext cx="469744" cy="259045"/>
    <xdr:sp macro="" textlink="">
      <xdr:nvSpPr>
        <xdr:cNvPr id="760" name="n_4mainValue【庁舎】&#10;一人当たり面積">
          <a:extLst>
            <a:ext uri="{FF2B5EF4-FFF2-40B4-BE49-F238E27FC236}">
              <a16:creationId xmlns:a16="http://schemas.microsoft.com/office/drawing/2014/main" id="{05EAC095-8F88-434F-B681-8A1A20D925DE}"/>
            </a:ext>
          </a:extLst>
        </xdr:cNvPr>
        <xdr:cNvSpPr txBox="1"/>
      </xdr:nvSpPr>
      <xdr:spPr>
        <a:xfrm>
          <a:off x="18421427" y="17348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1" name="正方形/長方形 760">
          <a:extLst>
            <a:ext uri="{FF2B5EF4-FFF2-40B4-BE49-F238E27FC236}">
              <a16:creationId xmlns:a16="http://schemas.microsoft.com/office/drawing/2014/main" id="{33D4779F-7EBB-422B-98E1-07924AB6A9A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2" name="正方形/長方形 761">
          <a:extLst>
            <a:ext uri="{FF2B5EF4-FFF2-40B4-BE49-F238E27FC236}">
              <a16:creationId xmlns:a16="http://schemas.microsoft.com/office/drawing/2014/main" id="{873EE22D-F798-4ED4-AF9C-D084A3A8A058}"/>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3" name="テキスト ボックス 762">
          <a:extLst>
            <a:ext uri="{FF2B5EF4-FFF2-40B4-BE49-F238E27FC236}">
              <a16:creationId xmlns:a16="http://schemas.microsoft.com/office/drawing/2014/main" id="{E6C6F1CC-7277-4F88-9DC3-72ECD733A7B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全体を通して類似団体と比較し特に有形固定資産減価償却率が高くなっている施設は、公営住宅、体育館・プール、消防施設、庁舎で、特に低い施設は、道路、学校施設である。 </a:t>
          </a:r>
          <a:endParaRPr lang="ja-JP" altLang="ja-JP" sz="1400">
            <a:effectLst/>
          </a:endParaRPr>
        </a:p>
        <a:p>
          <a:r>
            <a:rPr lang="ja-JP" altLang="ja-JP" sz="1100" b="0" i="0" baseline="0">
              <a:solidFill>
                <a:schemeClr val="dk1"/>
              </a:solidFill>
              <a:effectLst/>
              <a:latin typeface="+mn-lt"/>
              <a:ea typeface="+mn-ea"/>
              <a:cs typeface="+mn-cs"/>
            </a:rPr>
            <a:t>また、一人当たりの面積からすると、学校施設、庁舎が高くなっている。どの施設についても一人当たり面積については、数値がほぼ横ばいとなっているが、公共施設の集約化により体育館・プール、保健センター、公民館、保育所等が下がってい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特に有形固定資産減価償却率が高い体育館・プールや児童館については、有形固定資産減価償却率がそれぞれ９３．３％、９１．５％となっている。これは、旧小学校などの跡地（建物・施設）を利用しているためであるが、集約化事業に伴い総量は減少してい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さらに、学校施設の統廃合により減価償却率が５６．６％→３５．６％、保健センターの解体・集約化により５７．９％→５０．０％と数値に改善がみられる。</a:t>
          </a:r>
          <a:endParaRPr lang="ja-JP" altLang="ja-JP" sz="1400">
            <a:effectLst/>
          </a:endParaRPr>
        </a:p>
        <a:p>
          <a:pPr eaLnBrk="1" fontAlgn="auto" latinLnBrk="0" hangingPunct="1"/>
          <a:r>
            <a:rPr lang="ja-JP" altLang="ja-JP" sz="1100" b="0" i="0" baseline="0">
              <a:solidFill>
                <a:schemeClr val="dk1"/>
              </a:solidFill>
              <a:effectLst/>
              <a:latin typeface="+mn-lt"/>
              <a:ea typeface="+mn-ea"/>
              <a:cs typeface="+mn-cs"/>
            </a:rPr>
            <a:t>大規模事業が終了し、施設の集約化と再編が進んだ、残った施設について、年々加速する少子高齢化の影響もあり人口減少が進む中で、利用者が少ない施設は集約複合化等を行い、持続可能なまちづくりを進めていくために公共施設等総合管理計画をもとにさらに賢く収縮していく必要が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topLeftCell="A2" zoomScale="90" zoomScaleNormal="90" workbookViewId="0">
      <selection activeCell="CE24" sqref="CE24:CS25"/>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15757169</v>
      </c>
      <c r="BO4" s="407"/>
      <c r="BP4" s="407"/>
      <c r="BQ4" s="407"/>
      <c r="BR4" s="407"/>
      <c r="BS4" s="407"/>
      <c r="BT4" s="407"/>
      <c r="BU4" s="408"/>
      <c r="BV4" s="406">
        <v>16315525</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6.3</v>
      </c>
      <c r="CU4" s="413"/>
      <c r="CV4" s="413"/>
      <c r="CW4" s="413"/>
      <c r="CX4" s="413"/>
      <c r="CY4" s="413"/>
      <c r="CZ4" s="413"/>
      <c r="DA4" s="414"/>
      <c r="DB4" s="412">
        <v>6.2</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14560029</v>
      </c>
      <c r="BO5" s="444"/>
      <c r="BP5" s="444"/>
      <c r="BQ5" s="444"/>
      <c r="BR5" s="444"/>
      <c r="BS5" s="444"/>
      <c r="BT5" s="444"/>
      <c r="BU5" s="445"/>
      <c r="BV5" s="443">
        <v>15862494</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82.8</v>
      </c>
      <c r="CU5" s="441"/>
      <c r="CV5" s="441"/>
      <c r="CW5" s="441"/>
      <c r="CX5" s="441"/>
      <c r="CY5" s="441"/>
      <c r="CZ5" s="441"/>
      <c r="DA5" s="442"/>
      <c r="DB5" s="440">
        <v>82.3</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1197140</v>
      </c>
      <c r="BO6" s="444"/>
      <c r="BP6" s="444"/>
      <c r="BQ6" s="444"/>
      <c r="BR6" s="444"/>
      <c r="BS6" s="444"/>
      <c r="BT6" s="444"/>
      <c r="BU6" s="445"/>
      <c r="BV6" s="443">
        <v>453031</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83</v>
      </c>
      <c r="CU6" s="481"/>
      <c r="CV6" s="481"/>
      <c r="CW6" s="481"/>
      <c r="CX6" s="481"/>
      <c r="CY6" s="481"/>
      <c r="CZ6" s="481"/>
      <c r="DA6" s="482"/>
      <c r="DB6" s="480">
        <v>82.6</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90</v>
      </c>
      <c r="AV7" s="476"/>
      <c r="AW7" s="476"/>
      <c r="AX7" s="476"/>
      <c r="AY7" s="477" t="s">
        <v>101</v>
      </c>
      <c r="AZ7" s="478"/>
      <c r="BA7" s="478"/>
      <c r="BB7" s="478"/>
      <c r="BC7" s="478"/>
      <c r="BD7" s="478"/>
      <c r="BE7" s="478"/>
      <c r="BF7" s="478"/>
      <c r="BG7" s="478"/>
      <c r="BH7" s="478"/>
      <c r="BI7" s="478"/>
      <c r="BJ7" s="478"/>
      <c r="BK7" s="478"/>
      <c r="BL7" s="478"/>
      <c r="BM7" s="479"/>
      <c r="BN7" s="443">
        <v>737172</v>
      </c>
      <c r="BO7" s="444"/>
      <c r="BP7" s="444"/>
      <c r="BQ7" s="444"/>
      <c r="BR7" s="444"/>
      <c r="BS7" s="444"/>
      <c r="BT7" s="444"/>
      <c r="BU7" s="445"/>
      <c r="BV7" s="443">
        <v>1861</v>
      </c>
      <c r="BW7" s="444"/>
      <c r="BX7" s="444"/>
      <c r="BY7" s="444"/>
      <c r="BZ7" s="444"/>
      <c r="CA7" s="444"/>
      <c r="CB7" s="444"/>
      <c r="CC7" s="445"/>
      <c r="CD7" s="446" t="s">
        <v>102</v>
      </c>
      <c r="CE7" s="447"/>
      <c r="CF7" s="447"/>
      <c r="CG7" s="447"/>
      <c r="CH7" s="447"/>
      <c r="CI7" s="447"/>
      <c r="CJ7" s="447"/>
      <c r="CK7" s="447"/>
      <c r="CL7" s="447"/>
      <c r="CM7" s="447"/>
      <c r="CN7" s="447"/>
      <c r="CO7" s="447"/>
      <c r="CP7" s="447"/>
      <c r="CQ7" s="447"/>
      <c r="CR7" s="447"/>
      <c r="CS7" s="448"/>
      <c r="CT7" s="443">
        <v>7332138</v>
      </c>
      <c r="CU7" s="444"/>
      <c r="CV7" s="444"/>
      <c r="CW7" s="444"/>
      <c r="CX7" s="444"/>
      <c r="CY7" s="444"/>
      <c r="CZ7" s="444"/>
      <c r="DA7" s="445"/>
      <c r="DB7" s="443">
        <v>7310866</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103</v>
      </c>
      <c r="AN8" s="473"/>
      <c r="AO8" s="473"/>
      <c r="AP8" s="473"/>
      <c r="AQ8" s="473"/>
      <c r="AR8" s="473"/>
      <c r="AS8" s="473"/>
      <c r="AT8" s="474"/>
      <c r="AU8" s="475" t="s">
        <v>90</v>
      </c>
      <c r="AV8" s="476"/>
      <c r="AW8" s="476"/>
      <c r="AX8" s="476"/>
      <c r="AY8" s="477" t="s">
        <v>104</v>
      </c>
      <c r="AZ8" s="478"/>
      <c r="BA8" s="478"/>
      <c r="BB8" s="478"/>
      <c r="BC8" s="478"/>
      <c r="BD8" s="478"/>
      <c r="BE8" s="478"/>
      <c r="BF8" s="478"/>
      <c r="BG8" s="478"/>
      <c r="BH8" s="478"/>
      <c r="BI8" s="478"/>
      <c r="BJ8" s="478"/>
      <c r="BK8" s="478"/>
      <c r="BL8" s="478"/>
      <c r="BM8" s="479"/>
      <c r="BN8" s="443">
        <v>459968</v>
      </c>
      <c r="BO8" s="444"/>
      <c r="BP8" s="444"/>
      <c r="BQ8" s="444"/>
      <c r="BR8" s="444"/>
      <c r="BS8" s="444"/>
      <c r="BT8" s="444"/>
      <c r="BU8" s="445"/>
      <c r="BV8" s="443">
        <v>451170</v>
      </c>
      <c r="BW8" s="444"/>
      <c r="BX8" s="444"/>
      <c r="BY8" s="444"/>
      <c r="BZ8" s="444"/>
      <c r="CA8" s="444"/>
      <c r="CB8" s="444"/>
      <c r="CC8" s="445"/>
      <c r="CD8" s="446" t="s">
        <v>105</v>
      </c>
      <c r="CE8" s="447"/>
      <c r="CF8" s="447"/>
      <c r="CG8" s="447"/>
      <c r="CH8" s="447"/>
      <c r="CI8" s="447"/>
      <c r="CJ8" s="447"/>
      <c r="CK8" s="447"/>
      <c r="CL8" s="447"/>
      <c r="CM8" s="447"/>
      <c r="CN8" s="447"/>
      <c r="CO8" s="447"/>
      <c r="CP8" s="447"/>
      <c r="CQ8" s="447"/>
      <c r="CR8" s="447"/>
      <c r="CS8" s="448"/>
      <c r="CT8" s="483">
        <v>0.27</v>
      </c>
      <c r="CU8" s="484"/>
      <c r="CV8" s="484"/>
      <c r="CW8" s="484"/>
      <c r="CX8" s="484"/>
      <c r="CY8" s="484"/>
      <c r="CZ8" s="484"/>
      <c r="DA8" s="485"/>
      <c r="DB8" s="483">
        <v>0.26</v>
      </c>
      <c r="DC8" s="484"/>
      <c r="DD8" s="484"/>
      <c r="DE8" s="484"/>
      <c r="DF8" s="484"/>
      <c r="DG8" s="484"/>
      <c r="DH8" s="484"/>
      <c r="DI8" s="485"/>
    </row>
    <row r="9" spans="1:119" ht="18.75" customHeight="1" thickBot="1" x14ac:dyDescent="0.2">
      <c r="A9" s="169"/>
      <c r="B9" s="437" t="s">
        <v>106</v>
      </c>
      <c r="C9" s="438"/>
      <c r="D9" s="438"/>
      <c r="E9" s="438"/>
      <c r="F9" s="438"/>
      <c r="G9" s="438"/>
      <c r="H9" s="438"/>
      <c r="I9" s="438"/>
      <c r="J9" s="438"/>
      <c r="K9" s="486"/>
      <c r="L9" s="487" t="s">
        <v>107</v>
      </c>
      <c r="M9" s="488"/>
      <c r="N9" s="488"/>
      <c r="O9" s="488"/>
      <c r="P9" s="488"/>
      <c r="Q9" s="489"/>
      <c r="R9" s="490">
        <v>13053</v>
      </c>
      <c r="S9" s="491"/>
      <c r="T9" s="491"/>
      <c r="U9" s="491"/>
      <c r="V9" s="492"/>
      <c r="W9" s="400" t="s">
        <v>108</v>
      </c>
      <c r="X9" s="401"/>
      <c r="Y9" s="401"/>
      <c r="Z9" s="401"/>
      <c r="AA9" s="401"/>
      <c r="AB9" s="401"/>
      <c r="AC9" s="401"/>
      <c r="AD9" s="401"/>
      <c r="AE9" s="401"/>
      <c r="AF9" s="401"/>
      <c r="AG9" s="401"/>
      <c r="AH9" s="401"/>
      <c r="AI9" s="401"/>
      <c r="AJ9" s="401"/>
      <c r="AK9" s="401"/>
      <c r="AL9" s="402"/>
      <c r="AM9" s="472" t="s">
        <v>109</v>
      </c>
      <c r="AN9" s="473"/>
      <c r="AO9" s="473"/>
      <c r="AP9" s="473"/>
      <c r="AQ9" s="473"/>
      <c r="AR9" s="473"/>
      <c r="AS9" s="473"/>
      <c r="AT9" s="474"/>
      <c r="AU9" s="475" t="s">
        <v>90</v>
      </c>
      <c r="AV9" s="476"/>
      <c r="AW9" s="476"/>
      <c r="AX9" s="476"/>
      <c r="AY9" s="477" t="s">
        <v>110</v>
      </c>
      <c r="AZ9" s="478"/>
      <c r="BA9" s="478"/>
      <c r="BB9" s="478"/>
      <c r="BC9" s="478"/>
      <c r="BD9" s="478"/>
      <c r="BE9" s="478"/>
      <c r="BF9" s="478"/>
      <c r="BG9" s="478"/>
      <c r="BH9" s="478"/>
      <c r="BI9" s="478"/>
      <c r="BJ9" s="478"/>
      <c r="BK9" s="478"/>
      <c r="BL9" s="478"/>
      <c r="BM9" s="479"/>
      <c r="BN9" s="443">
        <v>8798</v>
      </c>
      <c r="BO9" s="444"/>
      <c r="BP9" s="444"/>
      <c r="BQ9" s="444"/>
      <c r="BR9" s="444"/>
      <c r="BS9" s="444"/>
      <c r="BT9" s="444"/>
      <c r="BU9" s="445"/>
      <c r="BV9" s="443">
        <v>40516</v>
      </c>
      <c r="BW9" s="444"/>
      <c r="BX9" s="444"/>
      <c r="BY9" s="444"/>
      <c r="BZ9" s="444"/>
      <c r="CA9" s="444"/>
      <c r="CB9" s="444"/>
      <c r="CC9" s="445"/>
      <c r="CD9" s="446" t="s">
        <v>111</v>
      </c>
      <c r="CE9" s="447"/>
      <c r="CF9" s="447"/>
      <c r="CG9" s="447"/>
      <c r="CH9" s="447"/>
      <c r="CI9" s="447"/>
      <c r="CJ9" s="447"/>
      <c r="CK9" s="447"/>
      <c r="CL9" s="447"/>
      <c r="CM9" s="447"/>
      <c r="CN9" s="447"/>
      <c r="CO9" s="447"/>
      <c r="CP9" s="447"/>
      <c r="CQ9" s="447"/>
      <c r="CR9" s="447"/>
      <c r="CS9" s="448"/>
      <c r="CT9" s="440">
        <v>20.2</v>
      </c>
      <c r="CU9" s="441"/>
      <c r="CV9" s="441"/>
      <c r="CW9" s="441"/>
      <c r="CX9" s="441"/>
      <c r="CY9" s="441"/>
      <c r="CZ9" s="441"/>
      <c r="DA9" s="442"/>
      <c r="DB9" s="440">
        <v>20.3</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112</v>
      </c>
      <c r="M10" s="473"/>
      <c r="N10" s="473"/>
      <c r="O10" s="473"/>
      <c r="P10" s="473"/>
      <c r="Q10" s="474"/>
      <c r="R10" s="494">
        <v>14432</v>
      </c>
      <c r="S10" s="495"/>
      <c r="T10" s="495"/>
      <c r="U10" s="495"/>
      <c r="V10" s="496"/>
      <c r="W10" s="431"/>
      <c r="X10" s="432"/>
      <c r="Y10" s="432"/>
      <c r="Z10" s="432"/>
      <c r="AA10" s="432"/>
      <c r="AB10" s="432"/>
      <c r="AC10" s="432"/>
      <c r="AD10" s="432"/>
      <c r="AE10" s="432"/>
      <c r="AF10" s="432"/>
      <c r="AG10" s="432"/>
      <c r="AH10" s="432"/>
      <c r="AI10" s="432"/>
      <c r="AJ10" s="432"/>
      <c r="AK10" s="432"/>
      <c r="AL10" s="435"/>
      <c r="AM10" s="472" t="s">
        <v>113</v>
      </c>
      <c r="AN10" s="473"/>
      <c r="AO10" s="473"/>
      <c r="AP10" s="473"/>
      <c r="AQ10" s="473"/>
      <c r="AR10" s="473"/>
      <c r="AS10" s="473"/>
      <c r="AT10" s="474"/>
      <c r="AU10" s="475" t="s">
        <v>114</v>
      </c>
      <c r="AV10" s="476"/>
      <c r="AW10" s="476"/>
      <c r="AX10" s="476"/>
      <c r="AY10" s="477" t="s">
        <v>115</v>
      </c>
      <c r="AZ10" s="478"/>
      <c r="BA10" s="478"/>
      <c r="BB10" s="478"/>
      <c r="BC10" s="478"/>
      <c r="BD10" s="478"/>
      <c r="BE10" s="478"/>
      <c r="BF10" s="478"/>
      <c r="BG10" s="478"/>
      <c r="BH10" s="478"/>
      <c r="BI10" s="478"/>
      <c r="BJ10" s="478"/>
      <c r="BK10" s="478"/>
      <c r="BL10" s="478"/>
      <c r="BM10" s="479"/>
      <c r="BN10" s="443">
        <v>568</v>
      </c>
      <c r="BO10" s="444"/>
      <c r="BP10" s="444"/>
      <c r="BQ10" s="444"/>
      <c r="BR10" s="444"/>
      <c r="BS10" s="444"/>
      <c r="BT10" s="444"/>
      <c r="BU10" s="445"/>
      <c r="BV10" s="443">
        <v>95</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114</v>
      </c>
      <c r="AV11" s="476"/>
      <c r="AW11" s="476"/>
      <c r="AX11" s="476"/>
      <c r="AY11" s="477" t="s">
        <v>120</v>
      </c>
      <c r="AZ11" s="478"/>
      <c r="BA11" s="478"/>
      <c r="BB11" s="478"/>
      <c r="BC11" s="478"/>
      <c r="BD11" s="478"/>
      <c r="BE11" s="478"/>
      <c r="BF11" s="478"/>
      <c r="BG11" s="478"/>
      <c r="BH11" s="478"/>
      <c r="BI11" s="478"/>
      <c r="BJ11" s="478"/>
      <c r="BK11" s="478"/>
      <c r="BL11" s="478"/>
      <c r="BM11" s="479"/>
      <c r="BN11" s="443">
        <v>499300</v>
      </c>
      <c r="BO11" s="444"/>
      <c r="BP11" s="444"/>
      <c r="BQ11" s="444"/>
      <c r="BR11" s="444"/>
      <c r="BS11" s="444"/>
      <c r="BT11" s="444"/>
      <c r="BU11" s="445"/>
      <c r="BV11" s="443">
        <v>486700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12538</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12378</v>
      </c>
      <c r="S13" s="528"/>
      <c r="T13" s="528"/>
      <c r="U13" s="528"/>
      <c r="V13" s="529"/>
      <c r="W13" s="459" t="s">
        <v>131</v>
      </c>
      <c r="X13" s="460"/>
      <c r="Y13" s="460"/>
      <c r="Z13" s="460"/>
      <c r="AA13" s="460"/>
      <c r="AB13" s="450"/>
      <c r="AC13" s="494">
        <v>1041</v>
      </c>
      <c r="AD13" s="495"/>
      <c r="AE13" s="495"/>
      <c r="AF13" s="495"/>
      <c r="AG13" s="537"/>
      <c r="AH13" s="494">
        <v>1183</v>
      </c>
      <c r="AI13" s="495"/>
      <c r="AJ13" s="495"/>
      <c r="AK13" s="495"/>
      <c r="AL13" s="496"/>
      <c r="AM13" s="472" t="s">
        <v>132</v>
      </c>
      <c r="AN13" s="473"/>
      <c r="AO13" s="473"/>
      <c r="AP13" s="473"/>
      <c r="AQ13" s="473"/>
      <c r="AR13" s="473"/>
      <c r="AS13" s="473"/>
      <c r="AT13" s="474"/>
      <c r="AU13" s="475" t="s">
        <v>114</v>
      </c>
      <c r="AV13" s="476"/>
      <c r="AW13" s="476"/>
      <c r="AX13" s="476"/>
      <c r="AY13" s="477" t="s">
        <v>133</v>
      </c>
      <c r="AZ13" s="478"/>
      <c r="BA13" s="478"/>
      <c r="BB13" s="478"/>
      <c r="BC13" s="478"/>
      <c r="BD13" s="478"/>
      <c r="BE13" s="478"/>
      <c r="BF13" s="478"/>
      <c r="BG13" s="478"/>
      <c r="BH13" s="478"/>
      <c r="BI13" s="478"/>
      <c r="BJ13" s="478"/>
      <c r="BK13" s="478"/>
      <c r="BL13" s="478"/>
      <c r="BM13" s="479"/>
      <c r="BN13" s="443">
        <v>508666</v>
      </c>
      <c r="BO13" s="444"/>
      <c r="BP13" s="444"/>
      <c r="BQ13" s="444"/>
      <c r="BR13" s="444"/>
      <c r="BS13" s="444"/>
      <c r="BT13" s="444"/>
      <c r="BU13" s="445"/>
      <c r="BV13" s="443">
        <v>527311</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9.1</v>
      </c>
      <c r="CU13" s="441"/>
      <c r="CV13" s="441"/>
      <c r="CW13" s="441"/>
      <c r="CX13" s="441"/>
      <c r="CY13" s="441"/>
      <c r="CZ13" s="441"/>
      <c r="DA13" s="442"/>
      <c r="DB13" s="440">
        <v>9.3000000000000007</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12845</v>
      </c>
      <c r="S14" s="528"/>
      <c r="T14" s="528"/>
      <c r="U14" s="528"/>
      <c r="V14" s="529"/>
      <c r="W14" s="433"/>
      <c r="X14" s="434"/>
      <c r="Y14" s="434"/>
      <c r="Z14" s="434"/>
      <c r="AA14" s="434"/>
      <c r="AB14" s="423"/>
      <c r="AC14" s="530">
        <v>16.5</v>
      </c>
      <c r="AD14" s="531"/>
      <c r="AE14" s="531"/>
      <c r="AF14" s="531"/>
      <c r="AG14" s="532"/>
      <c r="AH14" s="530">
        <v>17.100000000000001</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21.8</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12683</v>
      </c>
      <c r="S15" s="528"/>
      <c r="T15" s="528"/>
      <c r="U15" s="528"/>
      <c r="V15" s="529"/>
      <c r="W15" s="459" t="s">
        <v>137</v>
      </c>
      <c r="X15" s="460"/>
      <c r="Y15" s="460"/>
      <c r="Z15" s="460"/>
      <c r="AA15" s="460"/>
      <c r="AB15" s="450"/>
      <c r="AC15" s="494">
        <v>1721</v>
      </c>
      <c r="AD15" s="495"/>
      <c r="AE15" s="495"/>
      <c r="AF15" s="495"/>
      <c r="AG15" s="537"/>
      <c r="AH15" s="494">
        <v>1922</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1905013</v>
      </c>
      <c r="BO15" s="407"/>
      <c r="BP15" s="407"/>
      <c r="BQ15" s="407"/>
      <c r="BR15" s="407"/>
      <c r="BS15" s="407"/>
      <c r="BT15" s="407"/>
      <c r="BU15" s="408"/>
      <c r="BV15" s="406">
        <v>1973134</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27.3</v>
      </c>
      <c r="AD16" s="531"/>
      <c r="AE16" s="531"/>
      <c r="AF16" s="531"/>
      <c r="AG16" s="532"/>
      <c r="AH16" s="530">
        <v>27.8</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6859236</v>
      </c>
      <c r="BO16" s="444"/>
      <c r="BP16" s="444"/>
      <c r="BQ16" s="444"/>
      <c r="BR16" s="444"/>
      <c r="BS16" s="444"/>
      <c r="BT16" s="444"/>
      <c r="BU16" s="445"/>
      <c r="BV16" s="443">
        <v>6783491</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141</v>
      </c>
      <c r="S17" s="550"/>
      <c r="T17" s="550"/>
      <c r="U17" s="550"/>
      <c r="V17" s="551"/>
      <c r="W17" s="459" t="s">
        <v>144</v>
      </c>
      <c r="X17" s="460"/>
      <c r="Y17" s="460"/>
      <c r="Z17" s="460"/>
      <c r="AA17" s="460"/>
      <c r="AB17" s="450"/>
      <c r="AC17" s="494">
        <v>3540</v>
      </c>
      <c r="AD17" s="495"/>
      <c r="AE17" s="495"/>
      <c r="AF17" s="495"/>
      <c r="AG17" s="537"/>
      <c r="AH17" s="494">
        <v>3821</v>
      </c>
      <c r="AI17" s="495"/>
      <c r="AJ17" s="495"/>
      <c r="AK17" s="495"/>
      <c r="AL17" s="496"/>
      <c r="AM17" s="472"/>
      <c r="AN17" s="473"/>
      <c r="AO17" s="473"/>
      <c r="AP17" s="473"/>
      <c r="AQ17" s="473"/>
      <c r="AR17" s="473"/>
      <c r="AS17" s="473"/>
      <c r="AT17" s="474"/>
      <c r="AU17" s="475"/>
      <c r="AV17" s="476"/>
      <c r="AW17" s="476"/>
      <c r="AX17" s="476"/>
      <c r="AY17" s="477" t="s">
        <v>145</v>
      </c>
      <c r="AZ17" s="478"/>
      <c r="BA17" s="478"/>
      <c r="BB17" s="478"/>
      <c r="BC17" s="478"/>
      <c r="BD17" s="478"/>
      <c r="BE17" s="478"/>
      <c r="BF17" s="478"/>
      <c r="BG17" s="478"/>
      <c r="BH17" s="478"/>
      <c r="BI17" s="478"/>
      <c r="BJ17" s="478"/>
      <c r="BK17" s="478"/>
      <c r="BL17" s="478"/>
      <c r="BM17" s="479"/>
      <c r="BN17" s="443">
        <v>2363391</v>
      </c>
      <c r="BO17" s="444"/>
      <c r="BP17" s="444"/>
      <c r="BQ17" s="444"/>
      <c r="BR17" s="444"/>
      <c r="BS17" s="444"/>
      <c r="BT17" s="444"/>
      <c r="BU17" s="445"/>
      <c r="BV17" s="443">
        <v>2458750</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146</v>
      </c>
      <c r="C18" s="486"/>
      <c r="D18" s="486"/>
      <c r="E18" s="566"/>
      <c r="F18" s="566"/>
      <c r="G18" s="566"/>
      <c r="H18" s="566"/>
      <c r="I18" s="566"/>
      <c r="J18" s="566"/>
      <c r="K18" s="566"/>
      <c r="L18" s="567">
        <v>232.17</v>
      </c>
      <c r="M18" s="567"/>
      <c r="N18" s="567"/>
      <c r="O18" s="567"/>
      <c r="P18" s="567"/>
      <c r="Q18" s="567"/>
      <c r="R18" s="568"/>
      <c r="S18" s="568"/>
      <c r="T18" s="568"/>
      <c r="U18" s="568"/>
      <c r="V18" s="569"/>
      <c r="W18" s="461"/>
      <c r="X18" s="462"/>
      <c r="Y18" s="462"/>
      <c r="Z18" s="462"/>
      <c r="AA18" s="462"/>
      <c r="AB18" s="453"/>
      <c r="AC18" s="570">
        <v>56.2</v>
      </c>
      <c r="AD18" s="571"/>
      <c r="AE18" s="571"/>
      <c r="AF18" s="571"/>
      <c r="AG18" s="572"/>
      <c r="AH18" s="570">
        <v>55.2</v>
      </c>
      <c r="AI18" s="571"/>
      <c r="AJ18" s="571"/>
      <c r="AK18" s="571"/>
      <c r="AL18" s="573"/>
      <c r="AM18" s="472"/>
      <c r="AN18" s="473"/>
      <c r="AO18" s="473"/>
      <c r="AP18" s="473"/>
      <c r="AQ18" s="473"/>
      <c r="AR18" s="473"/>
      <c r="AS18" s="473"/>
      <c r="AT18" s="474"/>
      <c r="AU18" s="475"/>
      <c r="AV18" s="476"/>
      <c r="AW18" s="476"/>
      <c r="AX18" s="476"/>
      <c r="AY18" s="477" t="s">
        <v>147</v>
      </c>
      <c r="AZ18" s="478"/>
      <c r="BA18" s="478"/>
      <c r="BB18" s="478"/>
      <c r="BC18" s="478"/>
      <c r="BD18" s="478"/>
      <c r="BE18" s="478"/>
      <c r="BF18" s="478"/>
      <c r="BG18" s="478"/>
      <c r="BH18" s="478"/>
      <c r="BI18" s="478"/>
      <c r="BJ18" s="478"/>
      <c r="BK18" s="478"/>
      <c r="BL18" s="478"/>
      <c r="BM18" s="479"/>
      <c r="BN18" s="443">
        <v>6108713</v>
      </c>
      <c r="BO18" s="444"/>
      <c r="BP18" s="444"/>
      <c r="BQ18" s="444"/>
      <c r="BR18" s="444"/>
      <c r="BS18" s="444"/>
      <c r="BT18" s="444"/>
      <c r="BU18" s="445"/>
      <c r="BV18" s="443">
        <v>5958092</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148</v>
      </c>
      <c r="C19" s="486"/>
      <c r="D19" s="486"/>
      <c r="E19" s="566"/>
      <c r="F19" s="566"/>
      <c r="G19" s="566"/>
      <c r="H19" s="566"/>
      <c r="I19" s="566"/>
      <c r="J19" s="566"/>
      <c r="K19" s="566"/>
      <c r="L19" s="574">
        <v>56</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149</v>
      </c>
      <c r="AZ19" s="478"/>
      <c r="BA19" s="478"/>
      <c r="BB19" s="478"/>
      <c r="BC19" s="478"/>
      <c r="BD19" s="478"/>
      <c r="BE19" s="478"/>
      <c r="BF19" s="478"/>
      <c r="BG19" s="478"/>
      <c r="BH19" s="478"/>
      <c r="BI19" s="478"/>
      <c r="BJ19" s="478"/>
      <c r="BK19" s="478"/>
      <c r="BL19" s="478"/>
      <c r="BM19" s="479"/>
      <c r="BN19" s="443">
        <v>9048551</v>
      </c>
      <c r="BO19" s="444"/>
      <c r="BP19" s="444"/>
      <c r="BQ19" s="444"/>
      <c r="BR19" s="444"/>
      <c r="BS19" s="444"/>
      <c r="BT19" s="444"/>
      <c r="BU19" s="445"/>
      <c r="BV19" s="443">
        <v>8969483</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150</v>
      </c>
      <c r="C20" s="486"/>
      <c r="D20" s="486"/>
      <c r="E20" s="566"/>
      <c r="F20" s="566"/>
      <c r="G20" s="566"/>
      <c r="H20" s="566"/>
      <c r="I20" s="566"/>
      <c r="J20" s="566"/>
      <c r="K20" s="566"/>
      <c r="L20" s="574">
        <v>5028</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151</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152</v>
      </c>
      <c r="C22" s="587"/>
      <c r="D22" s="588"/>
      <c r="E22" s="455" t="s">
        <v>1</v>
      </c>
      <c r="F22" s="460"/>
      <c r="G22" s="460"/>
      <c r="H22" s="460"/>
      <c r="I22" s="460"/>
      <c r="J22" s="460"/>
      <c r="K22" s="450"/>
      <c r="L22" s="455" t="s">
        <v>153</v>
      </c>
      <c r="M22" s="460"/>
      <c r="N22" s="460"/>
      <c r="O22" s="460"/>
      <c r="P22" s="450"/>
      <c r="Q22" s="618" t="s">
        <v>154</v>
      </c>
      <c r="R22" s="619"/>
      <c r="S22" s="619"/>
      <c r="T22" s="619"/>
      <c r="U22" s="619"/>
      <c r="V22" s="620"/>
      <c r="W22" s="586" t="s">
        <v>155</v>
      </c>
      <c r="X22" s="587"/>
      <c r="Y22" s="588"/>
      <c r="Z22" s="455" t="s">
        <v>1</v>
      </c>
      <c r="AA22" s="460"/>
      <c r="AB22" s="460"/>
      <c r="AC22" s="460"/>
      <c r="AD22" s="460"/>
      <c r="AE22" s="460"/>
      <c r="AF22" s="460"/>
      <c r="AG22" s="450"/>
      <c r="AH22" s="624" t="s">
        <v>156</v>
      </c>
      <c r="AI22" s="460"/>
      <c r="AJ22" s="460"/>
      <c r="AK22" s="460"/>
      <c r="AL22" s="450"/>
      <c r="AM22" s="624" t="s">
        <v>157</v>
      </c>
      <c r="AN22" s="625"/>
      <c r="AO22" s="625"/>
      <c r="AP22" s="625"/>
      <c r="AQ22" s="625"/>
      <c r="AR22" s="626"/>
      <c r="AS22" s="618" t="s">
        <v>154</v>
      </c>
      <c r="AT22" s="619"/>
      <c r="AU22" s="619"/>
      <c r="AV22" s="619"/>
      <c r="AW22" s="619"/>
      <c r="AX22" s="630"/>
      <c r="AY22" s="403" t="s">
        <v>158</v>
      </c>
      <c r="AZ22" s="404"/>
      <c r="BA22" s="404"/>
      <c r="BB22" s="404"/>
      <c r="BC22" s="404"/>
      <c r="BD22" s="404"/>
      <c r="BE22" s="404"/>
      <c r="BF22" s="404"/>
      <c r="BG22" s="404"/>
      <c r="BH22" s="404"/>
      <c r="BI22" s="404"/>
      <c r="BJ22" s="404"/>
      <c r="BK22" s="404"/>
      <c r="BL22" s="404"/>
      <c r="BM22" s="405"/>
      <c r="BN22" s="406">
        <v>14808017</v>
      </c>
      <c r="BO22" s="407"/>
      <c r="BP22" s="407"/>
      <c r="BQ22" s="407"/>
      <c r="BR22" s="407"/>
      <c r="BS22" s="407"/>
      <c r="BT22" s="407"/>
      <c r="BU22" s="408"/>
      <c r="BV22" s="406">
        <v>13022794</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159</v>
      </c>
      <c r="AZ23" s="478"/>
      <c r="BA23" s="478"/>
      <c r="BB23" s="478"/>
      <c r="BC23" s="478"/>
      <c r="BD23" s="478"/>
      <c r="BE23" s="478"/>
      <c r="BF23" s="478"/>
      <c r="BG23" s="478"/>
      <c r="BH23" s="478"/>
      <c r="BI23" s="478"/>
      <c r="BJ23" s="478"/>
      <c r="BK23" s="478"/>
      <c r="BL23" s="478"/>
      <c r="BM23" s="479"/>
      <c r="BN23" s="443">
        <v>14620013</v>
      </c>
      <c r="BO23" s="444"/>
      <c r="BP23" s="444"/>
      <c r="BQ23" s="444"/>
      <c r="BR23" s="444"/>
      <c r="BS23" s="444"/>
      <c r="BT23" s="444"/>
      <c r="BU23" s="445"/>
      <c r="BV23" s="443">
        <v>12809319</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160</v>
      </c>
      <c r="F24" s="473"/>
      <c r="G24" s="473"/>
      <c r="H24" s="473"/>
      <c r="I24" s="473"/>
      <c r="J24" s="473"/>
      <c r="K24" s="474"/>
      <c r="L24" s="494">
        <v>1</v>
      </c>
      <c r="M24" s="495"/>
      <c r="N24" s="495"/>
      <c r="O24" s="495"/>
      <c r="P24" s="537"/>
      <c r="Q24" s="494">
        <v>7350</v>
      </c>
      <c r="R24" s="495"/>
      <c r="S24" s="495"/>
      <c r="T24" s="495"/>
      <c r="U24" s="495"/>
      <c r="V24" s="537"/>
      <c r="W24" s="589"/>
      <c r="X24" s="590"/>
      <c r="Y24" s="591"/>
      <c r="Z24" s="493" t="s">
        <v>161</v>
      </c>
      <c r="AA24" s="473"/>
      <c r="AB24" s="473"/>
      <c r="AC24" s="473"/>
      <c r="AD24" s="473"/>
      <c r="AE24" s="473"/>
      <c r="AF24" s="473"/>
      <c r="AG24" s="474"/>
      <c r="AH24" s="494">
        <v>195</v>
      </c>
      <c r="AI24" s="495"/>
      <c r="AJ24" s="495"/>
      <c r="AK24" s="495"/>
      <c r="AL24" s="537"/>
      <c r="AM24" s="494">
        <v>606060</v>
      </c>
      <c r="AN24" s="495"/>
      <c r="AO24" s="495"/>
      <c r="AP24" s="495"/>
      <c r="AQ24" s="495"/>
      <c r="AR24" s="537"/>
      <c r="AS24" s="494">
        <v>3108</v>
      </c>
      <c r="AT24" s="495"/>
      <c r="AU24" s="495"/>
      <c r="AV24" s="495"/>
      <c r="AW24" s="495"/>
      <c r="AX24" s="496"/>
      <c r="AY24" s="559" t="s">
        <v>162</v>
      </c>
      <c r="AZ24" s="560"/>
      <c r="BA24" s="560"/>
      <c r="BB24" s="560"/>
      <c r="BC24" s="560"/>
      <c r="BD24" s="560"/>
      <c r="BE24" s="560"/>
      <c r="BF24" s="560"/>
      <c r="BG24" s="560"/>
      <c r="BH24" s="560"/>
      <c r="BI24" s="560"/>
      <c r="BJ24" s="560"/>
      <c r="BK24" s="560"/>
      <c r="BL24" s="560"/>
      <c r="BM24" s="561"/>
      <c r="BN24" s="443">
        <v>12205437</v>
      </c>
      <c r="BO24" s="444"/>
      <c r="BP24" s="444"/>
      <c r="BQ24" s="444"/>
      <c r="BR24" s="444"/>
      <c r="BS24" s="444"/>
      <c r="BT24" s="444"/>
      <c r="BU24" s="445"/>
      <c r="BV24" s="443">
        <v>10054243</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163</v>
      </c>
      <c r="F25" s="473"/>
      <c r="G25" s="473"/>
      <c r="H25" s="473"/>
      <c r="I25" s="473"/>
      <c r="J25" s="473"/>
      <c r="K25" s="474"/>
      <c r="L25" s="494">
        <v>1</v>
      </c>
      <c r="M25" s="495"/>
      <c r="N25" s="495"/>
      <c r="O25" s="495"/>
      <c r="P25" s="537"/>
      <c r="Q25" s="494">
        <v>5980</v>
      </c>
      <c r="R25" s="495"/>
      <c r="S25" s="495"/>
      <c r="T25" s="495"/>
      <c r="U25" s="495"/>
      <c r="V25" s="537"/>
      <c r="W25" s="589"/>
      <c r="X25" s="590"/>
      <c r="Y25" s="591"/>
      <c r="Z25" s="493" t="s">
        <v>164</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165</v>
      </c>
      <c r="AZ25" s="404"/>
      <c r="BA25" s="404"/>
      <c r="BB25" s="404"/>
      <c r="BC25" s="404"/>
      <c r="BD25" s="404"/>
      <c r="BE25" s="404"/>
      <c r="BF25" s="404"/>
      <c r="BG25" s="404"/>
      <c r="BH25" s="404"/>
      <c r="BI25" s="404"/>
      <c r="BJ25" s="404"/>
      <c r="BK25" s="404"/>
      <c r="BL25" s="404"/>
      <c r="BM25" s="405"/>
      <c r="BN25" s="406">
        <v>2366761</v>
      </c>
      <c r="BO25" s="407"/>
      <c r="BP25" s="407"/>
      <c r="BQ25" s="407"/>
      <c r="BR25" s="407"/>
      <c r="BS25" s="407"/>
      <c r="BT25" s="407"/>
      <c r="BU25" s="408"/>
      <c r="BV25" s="406">
        <v>3248099</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166</v>
      </c>
      <c r="F26" s="473"/>
      <c r="G26" s="473"/>
      <c r="H26" s="473"/>
      <c r="I26" s="473"/>
      <c r="J26" s="473"/>
      <c r="K26" s="474"/>
      <c r="L26" s="494">
        <v>1</v>
      </c>
      <c r="M26" s="495"/>
      <c r="N26" s="495"/>
      <c r="O26" s="495"/>
      <c r="P26" s="537"/>
      <c r="Q26" s="494">
        <v>5590</v>
      </c>
      <c r="R26" s="495"/>
      <c r="S26" s="495"/>
      <c r="T26" s="495"/>
      <c r="U26" s="495"/>
      <c r="V26" s="537"/>
      <c r="W26" s="589"/>
      <c r="X26" s="590"/>
      <c r="Y26" s="591"/>
      <c r="Z26" s="493" t="s">
        <v>167</v>
      </c>
      <c r="AA26" s="595"/>
      <c r="AB26" s="595"/>
      <c r="AC26" s="595"/>
      <c r="AD26" s="595"/>
      <c r="AE26" s="595"/>
      <c r="AF26" s="595"/>
      <c r="AG26" s="596"/>
      <c r="AH26" s="494">
        <v>5</v>
      </c>
      <c r="AI26" s="495"/>
      <c r="AJ26" s="495"/>
      <c r="AK26" s="495"/>
      <c r="AL26" s="537"/>
      <c r="AM26" s="494">
        <v>14320</v>
      </c>
      <c r="AN26" s="495"/>
      <c r="AO26" s="495"/>
      <c r="AP26" s="495"/>
      <c r="AQ26" s="495"/>
      <c r="AR26" s="537"/>
      <c r="AS26" s="494">
        <v>2864</v>
      </c>
      <c r="AT26" s="495"/>
      <c r="AU26" s="495"/>
      <c r="AV26" s="495"/>
      <c r="AW26" s="495"/>
      <c r="AX26" s="496"/>
      <c r="AY26" s="446" t="s">
        <v>168</v>
      </c>
      <c r="AZ26" s="447"/>
      <c r="BA26" s="447"/>
      <c r="BB26" s="447"/>
      <c r="BC26" s="447"/>
      <c r="BD26" s="447"/>
      <c r="BE26" s="447"/>
      <c r="BF26" s="447"/>
      <c r="BG26" s="447"/>
      <c r="BH26" s="447"/>
      <c r="BI26" s="447"/>
      <c r="BJ26" s="447"/>
      <c r="BK26" s="447"/>
      <c r="BL26" s="447"/>
      <c r="BM26" s="448"/>
      <c r="BN26" s="443" t="s">
        <v>122</v>
      </c>
      <c r="BO26" s="444"/>
      <c r="BP26" s="444"/>
      <c r="BQ26" s="444"/>
      <c r="BR26" s="444"/>
      <c r="BS26" s="444"/>
      <c r="BT26" s="444"/>
      <c r="BU26" s="445"/>
      <c r="BV26" s="443" t="s">
        <v>122</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169</v>
      </c>
      <c r="F27" s="473"/>
      <c r="G27" s="473"/>
      <c r="H27" s="473"/>
      <c r="I27" s="473"/>
      <c r="J27" s="473"/>
      <c r="K27" s="474"/>
      <c r="L27" s="494">
        <v>1</v>
      </c>
      <c r="M27" s="495"/>
      <c r="N27" s="495"/>
      <c r="O27" s="495"/>
      <c r="P27" s="537"/>
      <c r="Q27" s="494">
        <v>3150</v>
      </c>
      <c r="R27" s="495"/>
      <c r="S27" s="495"/>
      <c r="T27" s="495"/>
      <c r="U27" s="495"/>
      <c r="V27" s="537"/>
      <c r="W27" s="589"/>
      <c r="X27" s="590"/>
      <c r="Y27" s="591"/>
      <c r="Z27" s="493" t="s">
        <v>170</v>
      </c>
      <c r="AA27" s="473"/>
      <c r="AB27" s="473"/>
      <c r="AC27" s="473"/>
      <c r="AD27" s="473"/>
      <c r="AE27" s="473"/>
      <c r="AF27" s="473"/>
      <c r="AG27" s="474"/>
      <c r="AH27" s="494">
        <v>1</v>
      </c>
      <c r="AI27" s="495"/>
      <c r="AJ27" s="495"/>
      <c r="AK27" s="495"/>
      <c r="AL27" s="537"/>
      <c r="AM27" s="494" t="s">
        <v>171</v>
      </c>
      <c r="AN27" s="495"/>
      <c r="AO27" s="495"/>
      <c r="AP27" s="495"/>
      <c r="AQ27" s="495"/>
      <c r="AR27" s="537"/>
      <c r="AS27" s="494" t="s">
        <v>171</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2620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3042426</v>
      </c>
      <c r="BO28" s="407"/>
      <c r="BP28" s="407"/>
      <c r="BQ28" s="407"/>
      <c r="BR28" s="407"/>
      <c r="BS28" s="407"/>
      <c r="BT28" s="407"/>
      <c r="BU28" s="408"/>
      <c r="BV28" s="406">
        <v>3041259</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14</v>
      </c>
      <c r="M29" s="495"/>
      <c r="N29" s="495"/>
      <c r="O29" s="495"/>
      <c r="P29" s="537"/>
      <c r="Q29" s="494">
        <v>2400</v>
      </c>
      <c r="R29" s="495"/>
      <c r="S29" s="495"/>
      <c r="T29" s="495"/>
      <c r="U29" s="495"/>
      <c r="V29" s="537"/>
      <c r="W29" s="592"/>
      <c r="X29" s="593"/>
      <c r="Y29" s="594"/>
      <c r="Z29" s="493" t="s">
        <v>177</v>
      </c>
      <c r="AA29" s="473"/>
      <c r="AB29" s="473"/>
      <c r="AC29" s="473"/>
      <c r="AD29" s="473"/>
      <c r="AE29" s="473"/>
      <c r="AF29" s="473"/>
      <c r="AG29" s="474"/>
      <c r="AH29" s="494">
        <v>196</v>
      </c>
      <c r="AI29" s="495"/>
      <c r="AJ29" s="495"/>
      <c r="AK29" s="495"/>
      <c r="AL29" s="537"/>
      <c r="AM29" s="494">
        <v>609741</v>
      </c>
      <c r="AN29" s="495"/>
      <c r="AO29" s="495"/>
      <c r="AP29" s="495"/>
      <c r="AQ29" s="495"/>
      <c r="AR29" s="537"/>
      <c r="AS29" s="494">
        <v>3111</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v>593068</v>
      </c>
      <c r="BO29" s="444"/>
      <c r="BP29" s="444"/>
      <c r="BQ29" s="444"/>
      <c r="BR29" s="444"/>
      <c r="BS29" s="444"/>
      <c r="BT29" s="444"/>
      <c r="BU29" s="445"/>
      <c r="BV29" s="443">
        <v>1092238</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95.5</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4004038</v>
      </c>
      <c r="BO30" s="563"/>
      <c r="BP30" s="563"/>
      <c r="BQ30" s="563"/>
      <c r="BR30" s="563"/>
      <c r="BS30" s="563"/>
      <c r="BT30" s="563"/>
      <c r="BU30" s="564"/>
      <c r="BV30" s="562">
        <v>4602551</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8</v>
      </c>
      <c r="V34" s="633"/>
      <c r="W34" s="634" t="str">
        <f>IF('各会計、関係団体の財政状況及び健全化判断比率'!B28="","",'各会計、関係団体の財政状況及び健全化判断比率'!B28)</f>
        <v>美咲町国民健康保険事業特別会計</v>
      </c>
      <c r="X34" s="634"/>
      <c r="Y34" s="634"/>
      <c r="Z34" s="634"/>
      <c r="AA34" s="634"/>
      <c r="AB34" s="634"/>
      <c r="AC34" s="634"/>
      <c r="AD34" s="634"/>
      <c r="AE34" s="634"/>
      <c r="AF34" s="634"/>
      <c r="AG34" s="634"/>
      <c r="AH34" s="634"/>
      <c r="AI34" s="634"/>
      <c r="AJ34" s="634"/>
      <c r="AK34" s="634"/>
      <c r="AL34" s="169"/>
      <c r="AM34" s="633">
        <f>IF(AO34="","",MAX(C34:D43,U34:V43)+1)</f>
        <v>13</v>
      </c>
      <c r="AN34" s="633"/>
      <c r="AO34" s="634" t="str">
        <f>IF('各会計、関係団体の財政状況及び健全化判断比率'!B33="","",'各会計、関係団体の財政状況及び健全化判断比率'!B33)</f>
        <v>美咲町水道事業会計</v>
      </c>
      <c r="AP34" s="634"/>
      <c r="AQ34" s="634"/>
      <c r="AR34" s="634"/>
      <c r="AS34" s="634"/>
      <c r="AT34" s="634"/>
      <c r="AU34" s="634"/>
      <c r="AV34" s="634"/>
      <c r="AW34" s="634"/>
      <c r="AX34" s="634"/>
      <c r="AY34" s="634"/>
      <c r="AZ34" s="634"/>
      <c r="BA34" s="634"/>
      <c r="BB34" s="634"/>
      <c r="BC34" s="634"/>
      <c r="BD34" s="169"/>
      <c r="BE34" s="633">
        <f>IF(BG34="","",MAX(C34:D43,U34:V43,AM34:AN43)+1)</f>
        <v>15</v>
      </c>
      <c r="BF34" s="633"/>
      <c r="BG34" s="634" t="str">
        <f>IF('各会計、関係団体の財政状況及び健全化判断比率'!B35="","",'各会計、関係団体の財政状況及び健全化判断比率'!B35)</f>
        <v>美咲町用地取得造成事業特別会計</v>
      </c>
      <c r="BH34" s="634"/>
      <c r="BI34" s="634"/>
      <c r="BJ34" s="634"/>
      <c r="BK34" s="634"/>
      <c r="BL34" s="634"/>
      <c r="BM34" s="634"/>
      <c r="BN34" s="634"/>
      <c r="BO34" s="634"/>
      <c r="BP34" s="634"/>
      <c r="BQ34" s="634"/>
      <c r="BR34" s="634"/>
      <c r="BS34" s="634"/>
      <c r="BT34" s="634"/>
      <c r="BU34" s="634"/>
      <c r="BV34" s="169"/>
      <c r="BW34" s="633">
        <f>IF(BY34="","",MAX(C34:D43,U34:V43,AM34:AN43,BE34:BF43)+1)</f>
        <v>16</v>
      </c>
      <c r="BX34" s="633"/>
      <c r="BY34" s="634" t="str">
        <f>IF('各会計、関係団体の財政状況及び健全化判断比率'!B68="","",'各会計、関係団体の財政状況及び健全化判断比率'!B68)</f>
        <v>久米老人ホーム組合一般会計</v>
      </c>
      <c r="BZ34" s="634"/>
      <c r="CA34" s="634"/>
      <c r="CB34" s="634"/>
      <c r="CC34" s="634"/>
      <c r="CD34" s="634"/>
      <c r="CE34" s="634"/>
      <c r="CF34" s="634"/>
      <c r="CG34" s="634"/>
      <c r="CH34" s="634"/>
      <c r="CI34" s="634"/>
      <c r="CJ34" s="634"/>
      <c r="CK34" s="634"/>
      <c r="CL34" s="634"/>
      <c r="CM34" s="634"/>
      <c r="CN34" s="169"/>
      <c r="CO34" s="633">
        <f>IF(CQ34="","",MAX(C34:D43,U34:V43,AM34:AN43,BE34:BF43,BW34:BX43)+1)</f>
        <v>26</v>
      </c>
      <c r="CP34" s="633"/>
      <c r="CQ34" s="634" t="str">
        <f>IF('各会計、関係団体の財政状況及び健全化判断比率'!BS7="","",'各会計、関係団体の財政状況及び健全化判断比率'!BS7)</f>
        <v>財団法人　美咲町農業公社</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美咲町みさきネット事業特別会計</v>
      </c>
      <c r="F35" s="634"/>
      <c r="G35" s="634"/>
      <c r="H35" s="634"/>
      <c r="I35" s="634"/>
      <c r="J35" s="634"/>
      <c r="K35" s="634"/>
      <c r="L35" s="634"/>
      <c r="M35" s="634"/>
      <c r="N35" s="634"/>
      <c r="O35" s="634"/>
      <c r="P35" s="634"/>
      <c r="Q35" s="634"/>
      <c r="R35" s="634"/>
      <c r="S35" s="634"/>
      <c r="T35" s="169"/>
      <c r="U35" s="633">
        <f>IF(W35="","",U34+1)</f>
        <v>9</v>
      </c>
      <c r="V35" s="633"/>
      <c r="W35" s="634" t="str">
        <f>IF('各会計、関係団体の財政状況及び健全化判断比率'!B29="","",'各会計、関係団体の財政状況及び健全化判断比率'!B29)</f>
        <v>美咲町介護保険事業特別会計</v>
      </c>
      <c r="X35" s="634"/>
      <c r="Y35" s="634"/>
      <c r="Z35" s="634"/>
      <c r="AA35" s="634"/>
      <c r="AB35" s="634"/>
      <c r="AC35" s="634"/>
      <c r="AD35" s="634"/>
      <c r="AE35" s="634"/>
      <c r="AF35" s="634"/>
      <c r="AG35" s="634"/>
      <c r="AH35" s="634"/>
      <c r="AI35" s="634"/>
      <c r="AJ35" s="634"/>
      <c r="AK35" s="634"/>
      <c r="AL35" s="169"/>
      <c r="AM35" s="633">
        <f t="shared" ref="AM35:AM43" si="0">IF(AO35="","",AM34+1)</f>
        <v>14</v>
      </c>
      <c r="AN35" s="633"/>
      <c r="AO35" s="634" t="str">
        <f>IF('各会計、関係団体の財政状況及び健全化判断比率'!B34="","",'各会計、関係団体の財政状況及び健全化判断比率'!B34)</f>
        <v>美咲町下水道事業会計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17</v>
      </c>
      <c r="BX35" s="633"/>
      <c r="BY35" s="634" t="str">
        <f>IF('各会計、関係団体の財政状況及び健全化判断比率'!B69="","",'各会計、関係団体の財政状況及び健全化判断比率'!B69)</f>
        <v>久米老人ホーム組合指定訪問介護事業特別会計</v>
      </c>
      <c r="BZ35" s="634"/>
      <c r="CA35" s="634"/>
      <c r="CB35" s="634"/>
      <c r="CC35" s="634"/>
      <c r="CD35" s="634"/>
      <c r="CE35" s="634"/>
      <c r="CF35" s="634"/>
      <c r="CG35" s="634"/>
      <c r="CH35" s="634"/>
      <c r="CI35" s="634"/>
      <c r="CJ35" s="634"/>
      <c r="CK35" s="634"/>
      <c r="CL35" s="634"/>
      <c r="CM35" s="634"/>
      <c r="CN35" s="169"/>
      <c r="CO35" s="633">
        <f t="shared" ref="CO35:CO43" si="3">IF(CQ35="","",CO34+1)</f>
        <v>27</v>
      </c>
      <c r="CP35" s="633"/>
      <c r="CQ35" s="634" t="str">
        <f>IF('各会計、関係団体の財政状況及び健全化判断比率'!BS8="","",'各会計、関係団体の財政状況及び健全化判断比率'!BS8)</f>
        <v>株式会社　美咲物産</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f>IF(E36="","",C35+1)</f>
        <v>3</v>
      </c>
      <c r="D36" s="633"/>
      <c r="E36" s="634" t="str">
        <f>IF('各会計、関係団体の財政状況及び健全化判断比率'!B9="","",'各会計、関係団体の財政状況及び健全化判断比率'!B9)</f>
        <v>美咲町住宅新築資金等貸付事業特別会計</v>
      </c>
      <c r="F36" s="634"/>
      <c r="G36" s="634"/>
      <c r="H36" s="634"/>
      <c r="I36" s="634"/>
      <c r="J36" s="634"/>
      <c r="K36" s="634"/>
      <c r="L36" s="634"/>
      <c r="M36" s="634"/>
      <c r="N36" s="634"/>
      <c r="O36" s="634"/>
      <c r="P36" s="634"/>
      <c r="Q36" s="634"/>
      <c r="R36" s="634"/>
      <c r="S36" s="634"/>
      <c r="T36" s="169"/>
      <c r="U36" s="633">
        <f t="shared" ref="U36:U43" si="4">IF(W36="","",U35+1)</f>
        <v>10</v>
      </c>
      <c r="V36" s="633"/>
      <c r="W36" s="634" t="str">
        <f>IF('各会計、関係団体の財政状況及び健全化判断比率'!B30="","",'各会計、関係団体の財政状況及び健全化判断比率'!B30)</f>
        <v>美咲町国民健康保険診療所事業特別会計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18</v>
      </c>
      <c r="BX36" s="633"/>
      <c r="BY36" s="634" t="str">
        <f>IF('各会計、関係団体の財政状況及び健全化判断比率'!B70="","",'各会計、関係団体の財政状況及び健全化判断比率'!B70)</f>
        <v>柵原・吉井特別養護老人ホーム組合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f>IF(E37="","",C36+1)</f>
        <v>4</v>
      </c>
      <c r="D37" s="633"/>
      <c r="E37" s="634" t="str">
        <f>IF('各会計、関係団体の財政状況及び健全化判断比率'!B10="","",'各会計、関係団体の財政状況及び健全化判断比率'!B10)</f>
        <v>美咲町津山・柵原線共同バス運行事業特別会計</v>
      </c>
      <c r="F37" s="634"/>
      <c r="G37" s="634"/>
      <c r="H37" s="634"/>
      <c r="I37" s="634"/>
      <c r="J37" s="634"/>
      <c r="K37" s="634"/>
      <c r="L37" s="634"/>
      <c r="M37" s="634"/>
      <c r="N37" s="634"/>
      <c r="O37" s="634"/>
      <c r="P37" s="634"/>
      <c r="Q37" s="634"/>
      <c r="R37" s="634"/>
      <c r="S37" s="634"/>
      <c r="T37" s="169"/>
      <c r="U37" s="633">
        <f t="shared" si="4"/>
        <v>11</v>
      </c>
      <c r="V37" s="633"/>
      <c r="W37" s="634" t="str">
        <f>IF('各会計、関係団体の財政状況及び健全化判断比率'!B31="","",'各会計、関係団体の財政状況及び健全化判断比率'!B31)</f>
        <v>美咲町後期高齢者医療特別会計</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19</v>
      </c>
      <c r="BX37" s="633"/>
      <c r="BY37" s="634" t="str">
        <f>IF('各会計、関係団体の財政状況及び健全化判断比率'!B71="","",'各会計、関係団体の財政状況及び健全化判断比率'!B71)</f>
        <v>柵原・吉井・英田火葬場組合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f t="shared" ref="C38:C43" si="5">IF(E38="","",C37+1)</f>
        <v>5</v>
      </c>
      <c r="D38" s="633"/>
      <c r="E38" s="634" t="str">
        <f>IF('各会計、関係団体の財政状況及び健全化判断比率'!B11="","",'各会計、関係団体の財政状況及び健全化判断比率'!B11)</f>
        <v>美咲町津山・西川線共同バス運行事業特別会計</v>
      </c>
      <c r="F38" s="634"/>
      <c r="G38" s="634"/>
      <c r="H38" s="634"/>
      <c r="I38" s="634"/>
      <c r="J38" s="634"/>
      <c r="K38" s="634"/>
      <c r="L38" s="634"/>
      <c r="M38" s="634"/>
      <c r="N38" s="634"/>
      <c r="O38" s="634"/>
      <c r="P38" s="634"/>
      <c r="Q38" s="634"/>
      <c r="R38" s="634"/>
      <c r="S38" s="634"/>
      <c r="T38" s="169"/>
      <c r="U38" s="633">
        <f t="shared" si="4"/>
        <v>12</v>
      </c>
      <c r="V38" s="633"/>
      <c r="W38" s="634" t="str">
        <f>IF('各会計、関係団体の財政状況及び健全化判断比率'!B32="","",'各会計、関係団体の財政状況及び健全化判断比率'!B32)</f>
        <v>久米郡介護認定審査事業特別会計</v>
      </c>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20</v>
      </c>
      <c r="BX38" s="633"/>
      <c r="BY38" s="634" t="str">
        <f>IF('各会計、関係団体の財政状況及び健全化判断比率'!B72="","",'各会計、関係団体の財政状況及び健全化判断比率'!B72)</f>
        <v>津山広域事務組合　一般会計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f t="shared" si="5"/>
        <v>6</v>
      </c>
      <c r="D39" s="633"/>
      <c r="E39" s="634" t="str">
        <f>IF('各会計、関係団体の財政状況及び健全化判断比率'!B12="","",'各会計、関係団体の財政状況及び健全化判断比率'!B12)</f>
        <v>美咲町旭川ダム沿線バス運行事業特別会計</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21</v>
      </c>
      <c r="BX39" s="633"/>
      <c r="BY39" s="634" t="str">
        <f>IF('各会計、関係団体の財政状況及び健全化判断比率'!B73="","",'各会計、関係団体の財政状況及び健全化判断比率'!B73)</f>
        <v>津山広域事務組合　ふるさと振興事業特別会計</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f t="shared" si="5"/>
        <v>7</v>
      </c>
      <c r="D40" s="633"/>
      <c r="E40" s="634" t="str">
        <f>IF('各会計、関係団体の財政状況及び健全化判断比率'!B13="","",'各会計、関係団体の財政状況及び健全化判断比率'!B13)</f>
        <v>久米郡障害程度区分認定審査事業特別会計</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22</v>
      </c>
      <c r="BX40" s="633"/>
      <c r="BY40" s="634" t="str">
        <f>IF('各会計、関係団体の財政状況及び健全化判断比率'!B74="","",'各会計、関係団体の財政状況及び健全化判断比率'!B74)</f>
        <v>津山圏域資源循環施設組合　一般会計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23</v>
      </c>
      <c r="BX41" s="633"/>
      <c r="BY41" s="634" t="str">
        <f>IF('各会計、関係団体の財政状況及び健全化判断比率'!B75="","",'各会計、関係団体の財政状況及び健全化判断比率'!B75)</f>
        <v>津山圏域衛生処理組合　一般会計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f t="shared" si="2"/>
        <v>24</v>
      </c>
      <c r="BX42" s="633"/>
      <c r="BY42" s="634" t="str">
        <f>IF('各会計、関係団体の財政状況及び健全化判断比率'!B76="","",'各会計、関係団体の財政状況及び健全化判断比率'!B76)</f>
        <v>津山圏域消防組合　一般会計</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f t="shared" si="2"/>
        <v>25</v>
      </c>
      <c r="BX43" s="633"/>
      <c r="BY43" s="634" t="str">
        <f>IF('各会計、関係団体の財政状況及び健全化判断比率'!B77="","",'各会計、関係団体の財政状況及び健全化判断比率'!B77)</f>
        <v>勝英衛生施設組合</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OMRz4/VMsTa+0P9YQ38ptDa/SHy6J+H1WbJ3yv7DSspbeoJpThlQZ1Q5m2l0v5+KY9D5Vrax1c4KovqXCdqP3A==" saltValue="NYUM1QqJwSDNuCo5f8MnC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1699153</v>
      </c>
      <c r="S5" s="649"/>
      <c r="T5" s="649"/>
      <c r="U5" s="649"/>
      <c r="V5" s="649"/>
      <c r="W5" s="649"/>
      <c r="X5" s="649"/>
      <c r="Y5" s="650"/>
      <c r="Z5" s="651">
        <v>10.8</v>
      </c>
      <c r="AA5" s="651"/>
      <c r="AB5" s="651"/>
      <c r="AC5" s="651"/>
      <c r="AD5" s="652">
        <v>1699153</v>
      </c>
      <c r="AE5" s="652"/>
      <c r="AF5" s="652"/>
      <c r="AG5" s="652"/>
      <c r="AH5" s="652"/>
      <c r="AI5" s="652"/>
      <c r="AJ5" s="652"/>
      <c r="AK5" s="652"/>
      <c r="AL5" s="653">
        <v>23.1</v>
      </c>
      <c r="AM5" s="654"/>
      <c r="AN5" s="654"/>
      <c r="AO5" s="655"/>
      <c r="AP5" s="645" t="s">
        <v>216</v>
      </c>
      <c r="AQ5" s="646"/>
      <c r="AR5" s="646"/>
      <c r="AS5" s="646"/>
      <c r="AT5" s="646"/>
      <c r="AU5" s="646"/>
      <c r="AV5" s="646"/>
      <c r="AW5" s="646"/>
      <c r="AX5" s="646"/>
      <c r="AY5" s="646"/>
      <c r="AZ5" s="646"/>
      <c r="BA5" s="646"/>
      <c r="BB5" s="646"/>
      <c r="BC5" s="646"/>
      <c r="BD5" s="646"/>
      <c r="BE5" s="646"/>
      <c r="BF5" s="647"/>
      <c r="BG5" s="659">
        <v>1699153</v>
      </c>
      <c r="BH5" s="660"/>
      <c r="BI5" s="660"/>
      <c r="BJ5" s="660"/>
      <c r="BK5" s="660"/>
      <c r="BL5" s="660"/>
      <c r="BM5" s="660"/>
      <c r="BN5" s="661"/>
      <c r="BO5" s="662">
        <v>100</v>
      </c>
      <c r="BP5" s="662"/>
      <c r="BQ5" s="662"/>
      <c r="BR5" s="662"/>
      <c r="BS5" s="663">
        <v>26294</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224089</v>
      </c>
      <c r="S6" s="660"/>
      <c r="T6" s="660"/>
      <c r="U6" s="660"/>
      <c r="V6" s="660"/>
      <c r="W6" s="660"/>
      <c r="X6" s="660"/>
      <c r="Y6" s="661"/>
      <c r="Z6" s="662">
        <v>1.4</v>
      </c>
      <c r="AA6" s="662"/>
      <c r="AB6" s="662"/>
      <c r="AC6" s="662"/>
      <c r="AD6" s="663">
        <v>224089</v>
      </c>
      <c r="AE6" s="663"/>
      <c r="AF6" s="663"/>
      <c r="AG6" s="663"/>
      <c r="AH6" s="663"/>
      <c r="AI6" s="663"/>
      <c r="AJ6" s="663"/>
      <c r="AK6" s="663"/>
      <c r="AL6" s="664">
        <v>3</v>
      </c>
      <c r="AM6" s="665"/>
      <c r="AN6" s="665"/>
      <c r="AO6" s="666"/>
      <c r="AP6" s="656" t="s">
        <v>221</v>
      </c>
      <c r="AQ6" s="657"/>
      <c r="AR6" s="657"/>
      <c r="AS6" s="657"/>
      <c r="AT6" s="657"/>
      <c r="AU6" s="657"/>
      <c r="AV6" s="657"/>
      <c r="AW6" s="657"/>
      <c r="AX6" s="657"/>
      <c r="AY6" s="657"/>
      <c r="AZ6" s="657"/>
      <c r="BA6" s="657"/>
      <c r="BB6" s="657"/>
      <c r="BC6" s="657"/>
      <c r="BD6" s="657"/>
      <c r="BE6" s="657"/>
      <c r="BF6" s="658"/>
      <c r="BG6" s="659">
        <v>1699153</v>
      </c>
      <c r="BH6" s="660"/>
      <c r="BI6" s="660"/>
      <c r="BJ6" s="660"/>
      <c r="BK6" s="660"/>
      <c r="BL6" s="660"/>
      <c r="BM6" s="660"/>
      <c r="BN6" s="661"/>
      <c r="BO6" s="662">
        <v>100</v>
      </c>
      <c r="BP6" s="662"/>
      <c r="BQ6" s="662"/>
      <c r="BR6" s="662"/>
      <c r="BS6" s="663">
        <v>26294</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94224</v>
      </c>
      <c r="CS6" s="660"/>
      <c r="CT6" s="660"/>
      <c r="CU6" s="660"/>
      <c r="CV6" s="660"/>
      <c r="CW6" s="660"/>
      <c r="CX6" s="660"/>
      <c r="CY6" s="661"/>
      <c r="CZ6" s="653">
        <v>0.6</v>
      </c>
      <c r="DA6" s="654"/>
      <c r="DB6" s="654"/>
      <c r="DC6" s="670"/>
      <c r="DD6" s="668" t="s">
        <v>122</v>
      </c>
      <c r="DE6" s="660"/>
      <c r="DF6" s="660"/>
      <c r="DG6" s="660"/>
      <c r="DH6" s="660"/>
      <c r="DI6" s="660"/>
      <c r="DJ6" s="660"/>
      <c r="DK6" s="660"/>
      <c r="DL6" s="660"/>
      <c r="DM6" s="660"/>
      <c r="DN6" s="660"/>
      <c r="DO6" s="660"/>
      <c r="DP6" s="661"/>
      <c r="DQ6" s="668">
        <v>94224</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686</v>
      </c>
      <c r="S7" s="660"/>
      <c r="T7" s="660"/>
      <c r="U7" s="660"/>
      <c r="V7" s="660"/>
      <c r="W7" s="660"/>
      <c r="X7" s="660"/>
      <c r="Y7" s="661"/>
      <c r="Z7" s="662">
        <v>0</v>
      </c>
      <c r="AA7" s="662"/>
      <c r="AB7" s="662"/>
      <c r="AC7" s="662"/>
      <c r="AD7" s="663">
        <v>686</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549625</v>
      </c>
      <c r="BH7" s="660"/>
      <c r="BI7" s="660"/>
      <c r="BJ7" s="660"/>
      <c r="BK7" s="660"/>
      <c r="BL7" s="660"/>
      <c r="BM7" s="660"/>
      <c r="BN7" s="661"/>
      <c r="BO7" s="662">
        <v>32.299999999999997</v>
      </c>
      <c r="BP7" s="662"/>
      <c r="BQ7" s="662"/>
      <c r="BR7" s="662"/>
      <c r="BS7" s="663">
        <v>26294</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4645450</v>
      </c>
      <c r="CS7" s="660"/>
      <c r="CT7" s="660"/>
      <c r="CU7" s="660"/>
      <c r="CV7" s="660"/>
      <c r="CW7" s="660"/>
      <c r="CX7" s="660"/>
      <c r="CY7" s="661"/>
      <c r="CZ7" s="662">
        <v>31.9</v>
      </c>
      <c r="DA7" s="662"/>
      <c r="DB7" s="662"/>
      <c r="DC7" s="662"/>
      <c r="DD7" s="668">
        <v>2794931</v>
      </c>
      <c r="DE7" s="660"/>
      <c r="DF7" s="660"/>
      <c r="DG7" s="660"/>
      <c r="DH7" s="660"/>
      <c r="DI7" s="660"/>
      <c r="DJ7" s="660"/>
      <c r="DK7" s="660"/>
      <c r="DL7" s="660"/>
      <c r="DM7" s="660"/>
      <c r="DN7" s="660"/>
      <c r="DO7" s="660"/>
      <c r="DP7" s="661"/>
      <c r="DQ7" s="668">
        <v>1079223</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9587</v>
      </c>
      <c r="S8" s="660"/>
      <c r="T8" s="660"/>
      <c r="U8" s="660"/>
      <c r="V8" s="660"/>
      <c r="W8" s="660"/>
      <c r="X8" s="660"/>
      <c r="Y8" s="661"/>
      <c r="Z8" s="662">
        <v>0.1</v>
      </c>
      <c r="AA8" s="662"/>
      <c r="AB8" s="662"/>
      <c r="AC8" s="662"/>
      <c r="AD8" s="663">
        <v>9587</v>
      </c>
      <c r="AE8" s="663"/>
      <c r="AF8" s="663"/>
      <c r="AG8" s="663"/>
      <c r="AH8" s="663"/>
      <c r="AI8" s="663"/>
      <c r="AJ8" s="663"/>
      <c r="AK8" s="663"/>
      <c r="AL8" s="664">
        <v>0.1</v>
      </c>
      <c r="AM8" s="665"/>
      <c r="AN8" s="665"/>
      <c r="AO8" s="666"/>
      <c r="AP8" s="656" t="s">
        <v>227</v>
      </c>
      <c r="AQ8" s="657"/>
      <c r="AR8" s="657"/>
      <c r="AS8" s="657"/>
      <c r="AT8" s="657"/>
      <c r="AU8" s="657"/>
      <c r="AV8" s="657"/>
      <c r="AW8" s="657"/>
      <c r="AX8" s="657"/>
      <c r="AY8" s="657"/>
      <c r="AZ8" s="657"/>
      <c r="BA8" s="657"/>
      <c r="BB8" s="657"/>
      <c r="BC8" s="657"/>
      <c r="BD8" s="657"/>
      <c r="BE8" s="657"/>
      <c r="BF8" s="658"/>
      <c r="BG8" s="659">
        <v>18550</v>
      </c>
      <c r="BH8" s="660"/>
      <c r="BI8" s="660"/>
      <c r="BJ8" s="660"/>
      <c r="BK8" s="660"/>
      <c r="BL8" s="660"/>
      <c r="BM8" s="660"/>
      <c r="BN8" s="661"/>
      <c r="BO8" s="662">
        <v>1.1000000000000001</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3712870</v>
      </c>
      <c r="CS8" s="660"/>
      <c r="CT8" s="660"/>
      <c r="CU8" s="660"/>
      <c r="CV8" s="660"/>
      <c r="CW8" s="660"/>
      <c r="CX8" s="660"/>
      <c r="CY8" s="661"/>
      <c r="CZ8" s="662">
        <v>25.5</v>
      </c>
      <c r="DA8" s="662"/>
      <c r="DB8" s="662"/>
      <c r="DC8" s="662"/>
      <c r="DD8" s="668">
        <v>634180</v>
      </c>
      <c r="DE8" s="660"/>
      <c r="DF8" s="660"/>
      <c r="DG8" s="660"/>
      <c r="DH8" s="660"/>
      <c r="DI8" s="660"/>
      <c r="DJ8" s="660"/>
      <c r="DK8" s="660"/>
      <c r="DL8" s="660"/>
      <c r="DM8" s="660"/>
      <c r="DN8" s="660"/>
      <c r="DO8" s="660"/>
      <c r="DP8" s="661"/>
      <c r="DQ8" s="668">
        <v>2067302</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15635</v>
      </c>
      <c r="S9" s="660"/>
      <c r="T9" s="660"/>
      <c r="U9" s="660"/>
      <c r="V9" s="660"/>
      <c r="W9" s="660"/>
      <c r="X9" s="660"/>
      <c r="Y9" s="661"/>
      <c r="Z9" s="662">
        <v>0.1</v>
      </c>
      <c r="AA9" s="662"/>
      <c r="AB9" s="662"/>
      <c r="AC9" s="662"/>
      <c r="AD9" s="663">
        <v>15635</v>
      </c>
      <c r="AE9" s="663"/>
      <c r="AF9" s="663"/>
      <c r="AG9" s="663"/>
      <c r="AH9" s="663"/>
      <c r="AI9" s="663"/>
      <c r="AJ9" s="663"/>
      <c r="AK9" s="663"/>
      <c r="AL9" s="664">
        <v>0.2</v>
      </c>
      <c r="AM9" s="665"/>
      <c r="AN9" s="665"/>
      <c r="AO9" s="666"/>
      <c r="AP9" s="656" t="s">
        <v>230</v>
      </c>
      <c r="AQ9" s="657"/>
      <c r="AR9" s="657"/>
      <c r="AS9" s="657"/>
      <c r="AT9" s="657"/>
      <c r="AU9" s="657"/>
      <c r="AV9" s="657"/>
      <c r="AW9" s="657"/>
      <c r="AX9" s="657"/>
      <c r="AY9" s="657"/>
      <c r="AZ9" s="657"/>
      <c r="BA9" s="657"/>
      <c r="BB9" s="657"/>
      <c r="BC9" s="657"/>
      <c r="BD9" s="657"/>
      <c r="BE9" s="657"/>
      <c r="BF9" s="658"/>
      <c r="BG9" s="659">
        <v>402409</v>
      </c>
      <c r="BH9" s="660"/>
      <c r="BI9" s="660"/>
      <c r="BJ9" s="660"/>
      <c r="BK9" s="660"/>
      <c r="BL9" s="660"/>
      <c r="BM9" s="660"/>
      <c r="BN9" s="661"/>
      <c r="BO9" s="662">
        <v>23.7</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1113017</v>
      </c>
      <c r="CS9" s="660"/>
      <c r="CT9" s="660"/>
      <c r="CU9" s="660"/>
      <c r="CV9" s="660"/>
      <c r="CW9" s="660"/>
      <c r="CX9" s="660"/>
      <c r="CY9" s="661"/>
      <c r="CZ9" s="662">
        <v>7.6</v>
      </c>
      <c r="DA9" s="662"/>
      <c r="DB9" s="662"/>
      <c r="DC9" s="662"/>
      <c r="DD9" s="668">
        <v>21607</v>
      </c>
      <c r="DE9" s="660"/>
      <c r="DF9" s="660"/>
      <c r="DG9" s="660"/>
      <c r="DH9" s="660"/>
      <c r="DI9" s="660"/>
      <c r="DJ9" s="660"/>
      <c r="DK9" s="660"/>
      <c r="DL9" s="660"/>
      <c r="DM9" s="660"/>
      <c r="DN9" s="660"/>
      <c r="DO9" s="660"/>
      <c r="DP9" s="661"/>
      <c r="DQ9" s="668">
        <v>796325</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36593</v>
      </c>
      <c r="BH10" s="660"/>
      <c r="BI10" s="660"/>
      <c r="BJ10" s="660"/>
      <c r="BK10" s="660"/>
      <c r="BL10" s="660"/>
      <c r="BM10" s="660"/>
      <c r="BN10" s="661"/>
      <c r="BO10" s="662">
        <v>2.2000000000000002</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17000</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t="s">
        <v>122</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334283</v>
      </c>
      <c r="S11" s="660"/>
      <c r="T11" s="660"/>
      <c r="U11" s="660"/>
      <c r="V11" s="660"/>
      <c r="W11" s="660"/>
      <c r="X11" s="660"/>
      <c r="Y11" s="661"/>
      <c r="Z11" s="664">
        <v>2.1</v>
      </c>
      <c r="AA11" s="665"/>
      <c r="AB11" s="665"/>
      <c r="AC11" s="671"/>
      <c r="AD11" s="668">
        <v>334283</v>
      </c>
      <c r="AE11" s="660"/>
      <c r="AF11" s="660"/>
      <c r="AG11" s="660"/>
      <c r="AH11" s="660"/>
      <c r="AI11" s="660"/>
      <c r="AJ11" s="660"/>
      <c r="AK11" s="661"/>
      <c r="AL11" s="664">
        <v>4.5</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92073</v>
      </c>
      <c r="BH11" s="660"/>
      <c r="BI11" s="660"/>
      <c r="BJ11" s="660"/>
      <c r="BK11" s="660"/>
      <c r="BL11" s="660"/>
      <c r="BM11" s="660"/>
      <c r="BN11" s="661"/>
      <c r="BO11" s="662">
        <v>5.4</v>
      </c>
      <c r="BP11" s="662"/>
      <c r="BQ11" s="662"/>
      <c r="BR11" s="662"/>
      <c r="BS11" s="663">
        <v>26294</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719800</v>
      </c>
      <c r="CS11" s="660"/>
      <c r="CT11" s="660"/>
      <c r="CU11" s="660"/>
      <c r="CV11" s="660"/>
      <c r="CW11" s="660"/>
      <c r="CX11" s="660"/>
      <c r="CY11" s="661"/>
      <c r="CZ11" s="662">
        <v>4.9000000000000004</v>
      </c>
      <c r="DA11" s="662"/>
      <c r="DB11" s="662"/>
      <c r="DC11" s="662"/>
      <c r="DD11" s="668">
        <v>216869</v>
      </c>
      <c r="DE11" s="660"/>
      <c r="DF11" s="660"/>
      <c r="DG11" s="660"/>
      <c r="DH11" s="660"/>
      <c r="DI11" s="660"/>
      <c r="DJ11" s="660"/>
      <c r="DK11" s="660"/>
      <c r="DL11" s="660"/>
      <c r="DM11" s="660"/>
      <c r="DN11" s="660"/>
      <c r="DO11" s="660"/>
      <c r="DP11" s="661"/>
      <c r="DQ11" s="668">
        <v>263692</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6718</v>
      </c>
      <c r="S12" s="660"/>
      <c r="T12" s="660"/>
      <c r="U12" s="660"/>
      <c r="V12" s="660"/>
      <c r="W12" s="660"/>
      <c r="X12" s="660"/>
      <c r="Y12" s="661"/>
      <c r="Z12" s="662">
        <v>0</v>
      </c>
      <c r="AA12" s="662"/>
      <c r="AB12" s="662"/>
      <c r="AC12" s="662"/>
      <c r="AD12" s="663">
        <v>6718</v>
      </c>
      <c r="AE12" s="663"/>
      <c r="AF12" s="663"/>
      <c r="AG12" s="663"/>
      <c r="AH12" s="663"/>
      <c r="AI12" s="663"/>
      <c r="AJ12" s="663"/>
      <c r="AK12" s="663"/>
      <c r="AL12" s="664">
        <v>0.1</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1021459</v>
      </c>
      <c r="BH12" s="660"/>
      <c r="BI12" s="660"/>
      <c r="BJ12" s="660"/>
      <c r="BK12" s="660"/>
      <c r="BL12" s="660"/>
      <c r="BM12" s="660"/>
      <c r="BN12" s="661"/>
      <c r="BO12" s="662">
        <v>60.1</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112929</v>
      </c>
      <c r="CS12" s="660"/>
      <c r="CT12" s="660"/>
      <c r="CU12" s="660"/>
      <c r="CV12" s="660"/>
      <c r="CW12" s="660"/>
      <c r="CX12" s="660"/>
      <c r="CY12" s="661"/>
      <c r="CZ12" s="662">
        <v>0.8</v>
      </c>
      <c r="DA12" s="662"/>
      <c r="DB12" s="662"/>
      <c r="DC12" s="662"/>
      <c r="DD12" s="668" t="s">
        <v>122</v>
      </c>
      <c r="DE12" s="660"/>
      <c r="DF12" s="660"/>
      <c r="DG12" s="660"/>
      <c r="DH12" s="660"/>
      <c r="DI12" s="660"/>
      <c r="DJ12" s="660"/>
      <c r="DK12" s="660"/>
      <c r="DL12" s="660"/>
      <c r="DM12" s="660"/>
      <c r="DN12" s="660"/>
      <c r="DO12" s="660"/>
      <c r="DP12" s="661"/>
      <c r="DQ12" s="668">
        <v>93635</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1017711</v>
      </c>
      <c r="BH13" s="660"/>
      <c r="BI13" s="660"/>
      <c r="BJ13" s="660"/>
      <c r="BK13" s="660"/>
      <c r="BL13" s="660"/>
      <c r="BM13" s="660"/>
      <c r="BN13" s="661"/>
      <c r="BO13" s="662">
        <v>59.9</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1003886</v>
      </c>
      <c r="CS13" s="660"/>
      <c r="CT13" s="660"/>
      <c r="CU13" s="660"/>
      <c r="CV13" s="660"/>
      <c r="CW13" s="660"/>
      <c r="CX13" s="660"/>
      <c r="CY13" s="661"/>
      <c r="CZ13" s="662">
        <v>6.9</v>
      </c>
      <c r="DA13" s="662"/>
      <c r="DB13" s="662"/>
      <c r="DC13" s="662"/>
      <c r="DD13" s="668">
        <v>386963</v>
      </c>
      <c r="DE13" s="660"/>
      <c r="DF13" s="660"/>
      <c r="DG13" s="660"/>
      <c r="DH13" s="660"/>
      <c r="DI13" s="660"/>
      <c r="DJ13" s="660"/>
      <c r="DK13" s="660"/>
      <c r="DL13" s="660"/>
      <c r="DM13" s="660"/>
      <c r="DN13" s="660"/>
      <c r="DO13" s="660"/>
      <c r="DP13" s="661"/>
      <c r="DQ13" s="668">
        <v>710114</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71293</v>
      </c>
      <c r="BH14" s="660"/>
      <c r="BI14" s="660"/>
      <c r="BJ14" s="660"/>
      <c r="BK14" s="660"/>
      <c r="BL14" s="660"/>
      <c r="BM14" s="660"/>
      <c r="BN14" s="661"/>
      <c r="BO14" s="662">
        <v>4.2</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290773</v>
      </c>
      <c r="CS14" s="660"/>
      <c r="CT14" s="660"/>
      <c r="CU14" s="660"/>
      <c r="CV14" s="660"/>
      <c r="CW14" s="660"/>
      <c r="CX14" s="660"/>
      <c r="CY14" s="661"/>
      <c r="CZ14" s="662">
        <v>2</v>
      </c>
      <c r="DA14" s="662"/>
      <c r="DB14" s="662"/>
      <c r="DC14" s="662"/>
      <c r="DD14" s="668">
        <v>10469</v>
      </c>
      <c r="DE14" s="660"/>
      <c r="DF14" s="660"/>
      <c r="DG14" s="660"/>
      <c r="DH14" s="660"/>
      <c r="DI14" s="660"/>
      <c r="DJ14" s="660"/>
      <c r="DK14" s="660"/>
      <c r="DL14" s="660"/>
      <c r="DM14" s="660"/>
      <c r="DN14" s="660"/>
      <c r="DO14" s="660"/>
      <c r="DP14" s="661"/>
      <c r="DQ14" s="668">
        <v>273366</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24921</v>
      </c>
      <c r="S15" s="660"/>
      <c r="T15" s="660"/>
      <c r="U15" s="660"/>
      <c r="V15" s="660"/>
      <c r="W15" s="660"/>
      <c r="X15" s="660"/>
      <c r="Y15" s="661"/>
      <c r="Z15" s="662">
        <v>0.2</v>
      </c>
      <c r="AA15" s="662"/>
      <c r="AB15" s="662"/>
      <c r="AC15" s="662"/>
      <c r="AD15" s="663">
        <v>24921</v>
      </c>
      <c r="AE15" s="663"/>
      <c r="AF15" s="663"/>
      <c r="AG15" s="663"/>
      <c r="AH15" s="663"/>
      <c r="AI15" s="663"/>
      <c r="AJ15" s="663"/>
      <c r="AK15" s="663"/>
      <c r="AL15" s="664">
        <v>0.3</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56776</v>
      </c>
      <c r="BH15" s="660"/>
      <c r="BI15" s="660"/>
      <c r="BJ15" s="660"/>
      <c r="BK15" s="660"/>
      <c r="BL15" s="660"/>
      <c r="BM15" s="660"/>
      <c r="BN15" s="661"/>
      <c r="BO15" s="662">
        <v>3.3</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951006</v>
      </c>
      <c r="CS15" s="660"/>
      <c r="CT15" s="660"/>
      <c r="CU15" s="660"/>
      <c r="CV15" s="660"/>
      <c r="CW15" s="660"/>
      <c r="CX15" s="660"/>
      <c r="CY15" s="661"/>
      <c r="CZ15" s="662">
        <v>6.5</v>
      </c>
      <c r="DA15" s="662"/>
      <c r="DB15" s="662"/>
      <c r="DC15" s="662"/>
      <c r="DD15" s="668">
        <v>235997</v>
      </c>
      <c r="DE15" s="660"/>
      <c r="DF15" s="660"/>
      <c r="DG15" s="660"/>
      <c r="DH15" s="660"/>
      <c r="DI15" s="660"/>
      <c r="DJ15" s="660"/>
      <c r="DK15" s="660"/>
      <c r="DL15" s="660"/>
      <c r="DM15" s="660"/>
      <c r="DN15" s="660"/>
      <c r="DO15" s="660"/>
      <c r="DP15" s="661"/>
      <c r="DQ15" s="668">
        <v>607976</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29106</v>
      </c>
      <c r="S16" s="660"/>
      <c r="T16" s="660"/>
      <c r="U16" s="660"/>
      <c r="V16" s="660"/>
      <c r="W16" s="660"/>
      <c r="X16" s="660"/>
      <c r="Y16" s="661"/>
      <c r="Z16" s="662">
        <v>0.2</v>
      </c>
      <c r="AA16" s="662"/>
      <c r="AB16" s="662"/>
      <c r="AC16" s="662"/>
      <c r="AD16" s="663">
        <v>29106</v>
      </c>
      <c r="AE16" s="663"/>
      <c r="AF16" s="663"/>
      <c r="AG16" s="663"/>
      <c r="AH16" s="663"/>
      <c r="AI16" s="663"/>
      <c r="AJ16" s="663"/>
      <c r="AK16" s="663"/>
      <c r="AL16" s="664">
        <v>0.4</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v>74436</v>
      </c>
      <c r="CS16" s="660"/>
      <c r="CT16" s="660"/>
      <c r="CU16" s="660"/>
      <c r="CV16" s="660"/>
      <c r="CW16" s="660"/>
      <c r="CX16" s="660"/>
      <c r="CY16" s="661"/>
      <c r="CZ16" s="662">
        <v>0.5</v>
      </c>
      <c r="DA16" s="662"/>
      <c r="DB16" s="662"/>
      <c r="DC16" s="662"/>
      <c r="DD16" s="668" t="s">
        <v>122</v>
      </c>
      <c r="DE16" s="660"/>
      <c r="DF16" s="660"/>
      <c r="DG16" s="660"/>
      <c r="DH16" s="660"/>
      <c r="DI16" s="660"/>
      <c r="DJ16" s="660"/>
      <c r="DK16" s="660"/>
      <c r="DL16" s="660"/>
      <c r="DM16" s="660"/>
      <c r="DN16" s="660"/>
      <c r="DO16" s="660"/>
      <c r="DP16" s="661"/>
      <c r="DQ16" s="668">
        <v>40916</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60275</v>
      </c>
      <c r="S17" s="660"/>
      <c r="T17" s="660"/>
      <c r="U17" s="660"/>
      <c r="V17" s="660"/>
      <c r="W17" s="660"/>
      <c r="X17" s="660"/>
      <c r="Y17" s="661"/>
      <c r="Z17" s="662">
        <v>0.4</v>
      </c>
      <c r="AA17" s="662"/>
      <c r="AB17" s="662"/>
      <c r="AC17" s="662"/>
      <c r="AD17" s="663">
        <v>60275</v>
      </c>
      <c r="AE17" s="663"/>
      <c r="AF17" s="663"/>
      <c r="AG17" s="663"/>
      <c r="AH17" s="663"/>
      <c r="AI17" s="663"/>
      <c r="AJ17" s="663"/>
      <c r="AK17" s="663"/>
      <c r="AL17" s="664">
        <v>0.8</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1824638</v>
      </c>
      <c r="CS17" s="660"/>
      <c r="CT17" s="660"/>
      <c r="CU17" s="660"/>
      <c r="CV17" s="660"/>
      <c r="CW17" s="660"/>
      <c r="CX17" s="660"/>
      <c r="CY17" s="661"/>
      <c r="CZ17" s="662">
        <v>12.5</v>
      </c>
      <c r="DA17" s="662"/>
      <c r="DB17" s="662"/>
      <c r="DC17" s="662"/>
      <c r="DD17" s="668" t="s">
        <v>122</v>
      </c>
      <c r="DE17" s="660"/>
      <c r="DF17" s="660"/>
      <c r="DG17" s="660"/>
      <c r="DH17" s="660"/>
      <c r="DI17" s="660"/>
      <c r="DJ17" s="660"/>
      <c r="DK17" s="660"/>
      <c r="DL17" s="660"/>
      <c r="DM17" s="660"/>
      <c r="DN17" s="660"/>
      <c r="DO17" s="660"/>
      <c r="DP17" s="661"/>
      <c r="DQ17" s="668">
        <v>1824638</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9363</v>
      </c>
      <c r="S18" s="660"/>
      <c r="T18" s="660"/>
      <c r="U18" s="660"/>
      <c r="V18" s="660"/>
      <c r="W18" s="660"/>
      <c r="X18" s="660"/>
      <c r="Y18" s="661"/>
      <c r="Z18" s="662">
        <v>0.1</v>
      </c>
      <c r="AA18" s="662"/>
      <c r="AB18" s="662"/>
      <c r="AC18" s="662"/>
      <c r="AD18" s="663">
        <v>9363</v>
      </c>
      <c r="AE18" s="663"/>
      <c r="AF18" s="663"/>
      <c r="AG18" s="663"/>
      <c r="AH18" s="663"/>
      <c r="AI18" s="663"/>
      <c r="AJ18" s="663"/>
      <c r="AK18" s="663"/>
      <c r="AL18" s="664">
        <v>0.1</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48371</v>
      </c>
      <c r="S19" s="660"/>
      <c r="T19" s="660"/>
      <c r="U19" s="660"/>
      <c r="V19" s="660"/>
      <c r="W19" s="660"/>
      <c r="X19" s="660"/>
      <c r="Y19" s="661"/>
      <c r="Z19" s="662">
        <v>0.3</v>
      </c>
      <c r="AA19" s="662"/>
      <c r="AB19" s="662"/>
      <c r="AC19" s="662"/>
      <c r="AD19" s="663">
        <v>48371</v>
      </c>
      <c r="AE19" s="663"/>
      <c r="AF19" s="663"/>
      <c r="AG19" s="663"/>
      <c r="AH19" s="663"/>
      <c r="AI19" s="663"/>
      <c r="AJ19" s="663"/>
      <c r="AK19" s="663"/>
      <c r="AL19" s="664">
        <v>0.7</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t="s">
        <v>122</v>
      </c>
      <c r="BH19" s="660"/>
      <c r="BI19" s="660"/>
      <c r="BJ19" s="660"/>
      <c r="BK19" s="660"/>
      <c r="BL19" s="660"/>
      <c r="BM19" s="660"/>
      <c r="BN19" s="661"/>
      <c r="BO19" s="662" t="s">
        <v>122</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2541</v>
      </c>
      <c r="S20" s="660"/>
      <c r="T20" s="660"/>
      <c r="U20" s="660"/>
      <c r="V20" s="660"/>
      <c r="W20" s="660"/>
      <c r="X20" s="660"/>
      <c r="Y20" s="661"/>
      <c r="Z20" s="662">
        <v>0</v>
      </c>
      <c r="AA20" s="662"/>
      <c r="AB20" s="662"/>
      <c r="AC20" s="662"/>
      <c r="AD20" s="663">
        <v>2541</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t="s">
        <v>122</v>
      </c>
      <c r="BH20" s="660"/>
      <c r="BI20" s="660"/>
      <c r="BJ20" s="660"/>
      <c r="BK20" s="660"/>
      <c r="BL20" s="660"/>
      <c r="BM20" s="660"/>
      <c r="BN20" s="661"/>
      <c r="BO20" s="662" t="s">
        <v>122</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14560029</v>
      </c>
      <c r="CS20" s="660"/>
      <c r="CT20" s="660"/>
      <c r="CU20" s="660"/>
      <c r="CV20" s="660"/>
      <c r="CW20" s="660"/>
      <c r="CX20" s="660"/>
      <c r="CY20" s="661"/>
      <c r="CZ20" s="662">
        <v>100</v>
      </c>
      <c r="DA20" s="662"/>
      <c r="DB20" s="662"/>
      <c r="DC20" s="662"/>
      <c r="DD20" s="668">
        <v>4301016</v>
      </c>
      <c r="DE20" s="660"/>
      <c r="DF20" s="660"/>
      <c r="DG20" s="660"/>
      <c r="DH20" s="660"/>
      <c r="DI20" s="660"/>
      <c r="DJ20" s="660"/>
      <c r="DK20" s="660"/>
      <c r="DL20" s="660"/>
      <c r="DM20" s="660"/>
      <c r="DN20" s="660"/>
      <c r="DO20" s="660"/>
      <c r="DP20" s="661"/>
      <c r="DQ20" s="668">
        <v>7851411</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5418268</v>
      </c>
      <c r="S21" s="660"/>
      <c r="T21" s="660"/>
      <c r="U21" s="660"/>
      <c r="V21" s="660"/>
      <c r="W21" s="660"/>
      <c r="X21" s="660"/>
      <c r="Y21" s="661"/>
      <c r="Z21" s="662">
        <v>34.4</v>
      </c>
      <c r="AA21" s="662"/>
      <c r="AB21" s="662"/>
      <c r="AC21" s="662"/>
      <c r="AD21" s="663">
        <v>4954223</v>
      </c>
      <c r="AE21" s="663"/>
      <c r="AF21" s="663"/>
      <c r="AG21" s="663"/>
      <c r="AH21" s="663"/>
      <c r="AI21" s="663"/>
      <c r="AJ21" s="663"/>
      <c r="AK21" s="663"/>
      <c r="AL21" s="664">
        <v>67.3</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4954223</v>
      </c>
      <c r="S22" s="660"/>
      <c r="T22" s="660"/>
      <c r="U22" s="660"/>
      <c r="V22" s="660"/>
      <c r="W22" s="660"/>
      <c r="X22" s="660"/>
      <c r="Y22" s="661"/>
      <c r="Z22" s="662">
        <v>31.4</v>
      </c>
      <c r="AA22" s="662"/>
      <c r="AB22" s="662"/>
      <c r="AC22" s="662"/>
      <c r="AD22" s="663">
        <v>4954223</v>
      </c>
      <c r="AE22" s="663"/>
      <c r="AF22" s="663"/>
      <c r="AG22" s="663"/>
      <c r="AH22" s="663"/>
      <c r="AI22" s="663"/>
      <c r="AJ22" s="663"/>
      <c r="AK22" s="663"/>
      <c r="AL22" s="664">
        <v>67.3</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464045</v>
      </c>
      <c r="S23" s="660"/>
      <c r="T23" s="660"/>
      <c r="U23" s="660"/>
      <c r="V23" s="660"/>
      <c r="W23" s="660"/>
      <c r="X23" s="660"/>
      <c r="Y23" s="661"/>
      <c r="Z23" s="662">
        <v>2.9</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t="s">
        <v>122</v>
      </c>
      <c r="BH23" s="660"/>
      <c r="BI23" s="660"/>
      <c r="BJ23" s="660"/>
      <c r="BK23" s="660"/>
      <c r="BL23" s="660"/>
      <c r="BM23" s="660"/>
      <c r="BN23" s="661"/>
      <c r="BO23" s="662" t="s">
        <v>122</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t="s">
        <v>122</v>
      </c>
      <c r="S24" s="660"/>
      <c r="T24" s="660"/>
      <c r="U24" s="660"/>
      <c r="V24" s="660"/>
      <c r="W24" s="660"/>
      <c r="X24" s="660"/>
      <c r="Y24" s="661"/>
      <c r="Z24" s="662" t="s">
        <v>122</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5135453</v>
      </c>
      <c r="CS24" s="649"/>
      <c r="CT24" s="649"/>
      <c r="CU24" s="649"/>
      <c r="CV24" s="649"/>
      <c r="CW24" s="649"/>
      <c r="CX24" s="649"/>
      <c r="CY24" s="650"/>
      <c r="CZ24" s="653">
        <v>35.299999999999997</v>
      </c>
      <c r="DA24" s="654"/>
      <c r="DB24" s="654"/>
      <c r="DC24" s="670"/>
      <c r="DD24" s="694">
        <v>4178270</v>
      </c>
      <c r="DE24" s="649"/>
      <c r="DF24" s="649"/>
      <c r="DG24" s="649"/>
      <c r="DH24" s="649"/>
      <c r="DI24" s="649"/>
      <c r="DJ24" s="649"/>
      <c r="DK24" s="650"/>
      <c r="DL24" s="694">
        <v>3371586</v>
      </c>
      <c r="DM24" s="649"/>
      <c r="DN24" s="649"/>
      <c r="DO24" s="649"/>
      <c r="DP24" s="649"/>
      <c r="DQ24" s="649"/>
      <c r="DR24" s="649"/>
      <c r="DS24" s="649"/>
      <c r="DT24" s="649"/>
      <c r="DU24" s="649"/>
      <c r="DV24" s="650"/>
      <c r="DW24" s="653">
        <v>45.7</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7822721</v>
      </c>
      <c r="S25" s="660"/>
      <c r="T25" s="660"/>
      <c r="U25" s="660"/>
      <c r="V25" s="660"/>
      <c r="W25" s="660"/>
      <c r="X25" s="660"/>
      <c r="Y25" s="661"/>
      <c r="Z25" s="662">
        <v>49.6</v>
      </c>
      <c r="AA25" s="662"/>
      <c r="AB25" s="662"/>
      <c r="AC25" s="662"/>
      <c r="AD25" s="663">
        <v>7358676</v>
      </c>
      <c r="AE25" s="663"/>
      <c r="AF25" s="663"/>
      <c r="AG25" s="663"/>
      <c r="AH25" s="663"/>
      <c r="AI25" s="663"/>
      <c r="AJ25" s="663"/>
      <c r="AK25" s="663"/>
      <c r="AL25" s="664">
        <v>100</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2014027</v>
      </c>
      <c r="CS25" s="691"/>
      <c r="CT25" s="691"/>
      <c r="CU25" s="691"/>
      <c r="CV25" s="691"/>
      <c r="CW25" s="691"/>
      <c r="CX25" s="691"/>
      <c r="CY25" s="692"/>
      <c r="CZ25" s="664">
        <v>13.8</v>
      </c>
      <c r="DA25" s="689"/>
      <c r="DB25" s="689"/>
      <c r="DC25" s="693"/>
      <c r="DD25" s="668">
        <v>1814227</v>
      </c>
      <c r="DE25" s="691"/>
      <c r="DF25" s="691"/>
      <c r="DG25" s="691"/>
      <c r="DH25" s="691"/>
      <c r="DI25" s="691"/>
      <c r="DJ25" s="691"/>
      <c r="DK25" s="692"/>
      <c r="DL25" s="668">
        <v>1732320</v>
      </c>
      <c r="DM25" s="691"/>
      <c r="DN25" s="691"/>
      <c r="DO25" s="691"/>
      <c r="DP25" s="691"/>
      <c r="DQ25" s="691"/>
      <c r="DR25" s="691"/>
      <c r="DS25" s="691"/>
      <c r="DT25" s="691"/>
      <c r="DU25" s="691"/>
      <c r="DV25" s="692"/>
      <c r="DW25" s="664">
        <v>23.5</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1372</v>
      </c>
      <c r="S26" s="660"/>
      <c r="T26" s="660"/>
      <c r="U26" s="660"/>
      <c r="V26" s="660"/>
      <c r="W26" s="660"/>
      <c r="X26" s="660"/>
      <c r="Y26" s="661"/>
      <c r="Z26" s="662">
        <v>0</v>
      </c>
      <c r="AA26" s="662"/>
      <c r="AB26" s="662"/>
      <c r="AC26" s="662"/>
      <c r="AD26" s="663">
        <v>1372</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1068055</v>
      </c>
      <c r="CS26" s="660"/>
      <c r="CT26" s="660"/>
      <c r="CU26" s="660"/>
      <c r="CV26" s="660"/>
      <c r="CW26" s="660"/>
      <c r="CX26" s="660"/>
      <c r="CY26" s="661"/>
      <c r="CZ26" s="664">
        <v>7.3</v>
      </c>
      <c r="DA26" s="689"/>
      <c r="DB26" s="689"/>
      <c r="DC26" s="693"/>
      <c r="DD26" s="668">
        <v>954105</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192051</v>
      </c>
      <c r="S27" s="660"/>
      <c r="T27" s="660"/>
      <c r="U27" s="660"/>
      <c r="V27" s="660"/>
      <c r="W27" s="660"/>
      <c r="X27" s="660"/>
      <c r="Y27" s="661"/>
      <c r="Z27" s="662">
        <v>1.2</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1699153</v>
      </c>
      <c r="BH27" s="660"/>
      <c r="BI27" s="660"/>
      <c r="BJ27" s="660"/>
      <c r="BK27" s="660"/>
      <c r="BL27" s="660"/>
      <c r="BM27" s="660"/>
      <c r="BN27" s="661"/>
      <c r="BO27" s="662">
        <v>100</v>
      </c>
      <c r="BP27" s="662"/>
      <c r="BQ27" s="662"/>
      <c r="BR27" s="662"/>
      <c r="BS27" s="663">
        <v>26294</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1296788</v>
      </c>
      <c r="CS27" s="691"/>
      <c r="CT27" s="691"/>
      <c r="CU27" s="691"/>
      <c r="CV27" s="691"/>
      <c r="CW27" s="691"/>
      <c r="CX27" s="691"/>
      <c r="CY27" s="692"/>
      <c r="CZ27" s="664">
        <v>8.9</v>
      </c>
      <c r="DA27" s="689"/>
      <c r="DB27" s="689"/>
      <c r="DC27" s="693"/>
      <c r="DD27" s="668">
        <v>539405</v>
      </c>
      <c r="DE27" s="691"/>
      <c r="DF27" s="691"/>
      <c r="DG27" s="691"/>
      <c r="DH27" s="691"/>
      <c r="DI27" s="691"/>
      <c r="DJ27" s="691"/>
      <c r="DK27" s="692"/>
      <c r="DL27" s="668">
        <v>313928</v>
      </c>
      <c r="DM27" s="691"/>
      <c r="DN27" s="691"/>
      <c r="DO27" s="691"/>
      <c r="DP27" s="691"/>
      <c r="DQ27" s="691"/>
      <c r="DR27" s="691"/>
      <c r="DS27" s="691"/>
      <c r="DT27" s="691"/>
      <c r="DU27" s="691"/>
      <c r="DV27" s="692"/>
      <c r="DW27" s="664">
        <v>4.3</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196464</v>
      </c>
      <c r="S28" s="660"/>
      <c r="T28" s="660"/>
      <c r="U28" s="660"/>
      <c r="V28" s="660"/>
      <c r="W28" s="660"/>
      <c r="X28" s="660"/>
      <c r="Y28" s="661"/>
      <c r="Z28" s="662">
        <v>1.2</v>
      </c>
      <c r="AA28" s="662"/>
      <c r="AB28" s="662"/>
      <c r="AC28" s="662"/>
      <c r="AD28" s="663" t="s">
        <v>122</v>
      </c>
      <c r="AE28" s="663"/>
      <c r="AF28" s="663"/>
      <c r="AG28" s="663"/>
      <c r="AH28" s="663"/>
      <c r="AI28" s="663"/>
      <c r="AJ28" s="663"/>
      <c r="AK28" s="663"/>
      <c r="AL28" s="664" t="s">
        <v>122</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1824638</v>
      </c>
      <c r="CS28" s="660"/>
      <c r="CT28" s="660"/>
      <c r="CU28" s="660"/>
      <c r="CV28" s="660"/>
      <c r="CW28" s="660"/>
      <c r="CX28" s="660"/>
      <c r="CY28" s="661"/>
      <c r="CZ28" s="664">
        <v>12.5</v>
      </c>
      <c r="DA28" s="689"/>
      <c r="DB28" s="689"/>
      <c r="DC28" s="693"/>
      <c r="DD28" s="668">
        <v>1824638</v>
      </c>
      <c r="DE28" s="660"/>
      <c r="DF28" s="660"/>
      <c r="DG28" s="660"/>
      <c r="DH28" s="660"/>
      <c r="DI28" s="660"/>
      <c r="DJ28" s="660"/>
      <c r="DK28" s="661"/>
      <c r="DL28" s="668">
        <v>1325338</v>
      </c>
      <c r="DM28" s="660"/>
      <c r="DN28" s="660"/>
      <c r="DO28" s="660"/>
      <c r="DP28" s="660"/>
      <c r="DQ28" s="660"/>
      <c r="DR28" s="660"/>
      <c r="DS28" s="660"/>
      <c r="DT28" s="660"/>
      <c r="DU28" s="660"/>
      <c r="DV28" s="661"/>
      <c r="DW28" s="664">
        <v>18</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16952</v>
      </c>
      <c r="S29" s="660"/>
      <c r="T29" s="660"/>
      <c r="U29" s="660"/>
      <c r="V29" s="660"/>
      <c r="W29" s="660"/>
      <c r="X29" s="660"/>
      <c r="Y29" s="661"/>
      <c r="Z29" s="662">
        <v>0.1</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1824039</v>
      </c>
      <c r="CS29" s="691"/>
      <c r="CT29" s="691"/>
      <c r="CU29" s="691"/>
      <c r="CV29" s="691"/>
      <c r="CW29" s="691"/>
      <c r="CX29" s="691"/>
      <c r="CY29" s="692"/>
      <c r="CZ29" s="664">
        <v>12.5</v>
      </c>
      <c r="DA29" s="689"/>
      <c r="DB29" s="689"/>
      <c r="DC29" s="693"/>
      <c r="DD29" s="668">
        <v>1824039</v>
      </c>
      <c r="DE29" s="691"/>
      <c r="DF29" s="691"/>
      <c r="DG29" s="691"/>
      <c r="DH29" s="691"/>
      <c r="DI29" s="691"/>
      <c r="DJ29" s="691"/>
      <c r="DK29" s="692"/>
      <c r="DL29" s="668">
        <v>1324739</v>
      </c>
      <c r="DM29" s="691"/>
      <c r="DN29" s="691"/>
      <c r="DO29" s="691"/>
      <c r="DP29" s="691"/>
      <c r="DQ29" s="691"/>
      <c r="DR29" s="691"/>
      <c r="DS29" s="691"/>
      <c r="DT29" s="691"/>
      <c r="DU29" s="691"/>
      <c r="DV29" s="692"/>
      <c r="DW29" s="664">
        <v>18</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971052</v>
      </c>
      <c r="S30" s="660"/>
      <c r="T30" s="660"/>
      <c r="U30" s="660"/>
      <c r="V30" s="660"/>
      <c r="W30" s="660"/>
      <c r="X30" s="660"/>
      <c r="Y30" s="661"/>
      <c r="Z30" s="662">
        <v>6.2</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1757401</v>
      </c>
      <c r="CS30" s="660"/>
      <c r="CT30" s="660"/>
      <c r="CU30" s="660"/>
      <c r="CV30" s="660"/>
      <c r="CW30" s="660"/>
      <c r="CX30" s="660"/>
      <c r="CY30" s="661"/>
      <c r="CZ30" s="664">
        <v>12.1</v>
      </c>
      <c r="DA30" s="689"/>
      <c r="DB30" s="689"/>
      <c r="DC30" s="693"/>
      <c r="DD30" s="668">
        <v>1757401</v>
      </c>
      <c r="DE30" s="660"/>
      <c r="DF30" s="660"/>
      <c r="DG30" s="660"/>
      <c r="DH30" s="660"/>
      <c r="DI30" s="660"/>
      <c r="DJ30" s="660"/>
      <c r="DK30" s="661"/>
      <c r="DL30" s="668">
        <v>1258101</v>
      </c>
      <c r="DM30" s="660"/>
      <c r="DN30" s="660"/>
      <c r="DO30" s="660"/>
      <c r="DP30" s="660"/>
      <c r="DQ30" s="660"/>
      <c r="DR30" s="660"/>
      <c r="DS30" s="660"/>
      <c r="DT30" s="660"/>
      <c r="DU30" s="660"/>
      <c r="DV30" s="661"/>
      <c r="DW30" s="664">
        <v>17.100000000000001</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t="s">
        <v>122</v>
      </c>
      <c r="S31" s="660"/>
      <c r="T31" s="660"/>
      <c r="U31" s="660"/>
      <c r="V31" s="660"/>
      <c r="W31" s="660"/>
      <c r="X31" s="660"/>
      <c r="Y31" s="661"/>
      <c r="Z31" s="662" t="s">
        <v>122</v>
      </c>
      <c r="AA31" s="662"/>
      <c r="AB31" s="662"/>
      <c r="AC31" s="662"/>
      <c r="AD31" s="663" t="s">
        <v>122</v>
      </c>
      <c r="AE31" s="663"/>
      <c r="AF31" s="663"/>
      <c r="AG31" s="663"/>
      <c r="AH31" s="663"/>
      <c r="AI31" s="663"/>
      <c r="AJ31" s="663"/>
      <c r="AK31" s="663"/>
      <c r="AL31" s="664" t="s">
        <v>122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99.3</v>
      </c>
      <c r="BH31" s="703"/>
      <c r="BI31" s="703"/>
      <c r="BJ31" s="703"/>
      <c r="BK31" s="703"/>
      <c r="BL31" s="703"/>
      <c r="BM31" s="654">
        <v>97.8</v>
      </c>
      <c r="BN31" s="703"/>
      <c r="BO31" s="703"/>
      <c r="BP31" s="703"/>
      <c r="BQ31" s="704"/>
      <c r="BR31" s="715">
        <v>99.4</v>
      </c>
      <c r="BS31" s="703"/>
      <c r="BT31" s="703"/>
      <c r="BU31" s="703"/>
      <c r="BV31" s="703"/>
      <c r="BW31" s="703"/>
      <c r="BX31" s="654">
        <v>98.1</v>
      </c>
      <c r="BY31" s="703"/>
      <c r="BZ31" s="703"/>
      <c r="CA31" s="703"/>
      <c r="CB31" s="704"/>
      <c r="CD31" s="697"/>
      <c r="CE31" s="698"/>
      <c r="CF31" s="656" t="s">
        <v>300</v>
      </c>
      <c r="CG31" s="657"/>
      <c r="CH31" s="657"/>
      <c r="CI31" s="657"/>
      <c r="CJ31" s="657"/>
      <c r="CK31" s="657"/>
      <c r="CL31" s="657"/>
      <c r="CM31" s="657"/>
      <c r="CN31" s="657"/>
      <c r="CO31" s="657"/>
      <c r="CP31" s="657"/>
      <c r="CQ31" s="658"/>
      <c r="CR31" s="659">
        <v>66638</v>
      </c>
      <c r="CS31" s="691"/>
      <c r="CT31" s="691"/>
      <c r="CU31" s="691"/>
      <c r="CV31" s="691"/>
      <c r="CW31" s="691"/>
      <c r="CX31" s="691"/>
      <c r="CY31" s="692"/>
      <c r="CZ31" s="664">
        <v>0.5</v>
      </c>
      <c r="DA31" s="689"/>
      <c r="DB31" s="689"/>
      <c r="DC31" s="693"/>
      <c r="DD31" s="668">
        <v>66638</v>
      </c>
      <c r="DE31" s="691"/>
      <c r="DF31" s="691"/>
      <c r="DG31" s="691"/>
      <c r="DH31" s="691"/>
      <c r="DI31" s="691"/>
      <c r="DJ31" s="691"/>
      <c r="DK31" s="692"/>
      <c r="DL31" s="668">
        <v>66638</v>
      </c>
      <c r="DM31" s="691"/>
      <c r="DN31" s="691"/>
      <c r="DO31" s="691"/>
      <c r="DP31" s="691"/>
      <c r="DQ31" s="691"/>
      <c r="DR31" s="691"/>
      <c r="DS31" s="691"/>
      <c r="DT31" s="691"/>
      <c r="DU31" s="691"/>
      <c r="DV31" s="692"/>
      <c r="DW31" s="664">
        <v>0.9</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912769</v>
      </c>
      <c r="S32" s="660"/>
      <c r="T32" s="660"/>
      <c r="U32" s="660"/>
      <c r="V32" s="660"/>
      <c r="W32" s="660"/>
      <c r="X32" s="660"/>
      <c r="Y32" s="661"/>
      <c r="Z32" s="662">
        <v>5.8</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99.1</v>
      </c>
      <c r="BH32" s="691"/>
      <c r="BI32" s="691"/>
      <c r="BJ32" s="691"/>
      <c r="BK32" s="691"/>
      <c r="BL32" s="691"/>
      <c r="BM32" s="665">
        <v>97.3</v>
      </c>
      <c r="BN32" s="691"/>
      <c r="BO32" s="691"/>
      <c r="BP32" s="691"/>
      <c r="BQ32" s="714"/>
      <c r="BR32" s="716">
        <v>99.3</v>
      </c>
      <c r="BS32" s="691"/>
      <c r="BT32" s="691"/>
      <c r="BU32" s="691"/>
      <c r="BV32" s="691"/>
      <c r="BW32" s="691"/>
      <c r="BX32" s="665">
        <v>97.9</v>
      </c>
      <c r="BY32" s="691"/>
      <c r="BZ32" s="691"/>
      <c r="CA32" s="691"/>
      <c r="CB32" s="714"/>
      <c r="CD32" s="699"/>
      <c r="CE32" s="700"/>
      <c r="CF32" s="656" t="s">
        <v>304</v>
      </c>
      <c r="CG32" s="657"/>
      <c r="CH32" s="657"/>
      <c r="CI32" s="657"/>
      <c r="CJ32" s="657"/>
      <c r="CK32" s="657"/>
      <c r="CL32" s="657"/>
      <c r="CM32" s="657"/>
      <c r="CN32" s="657"/>
      <c r="CO32" s="657"/>
      <c r="CP32" s="657"/>
      <c r="CQ32" s="658"/>
      <c r="CR32" s="659">
        <v>599</v>
      </c>
      <c r="CS32" s="660"/>
      <c r="CT32" s="660"/>
      <c r="CU32" s="660"/>
      <c r="CV32" s="660"/>
      <c r="CW32" s="660"/>
      <c r="CX32" s="660"/>
      <c r="CY32" s="661"/>
      <c r="CZ32" s="664">
        <v>0</v>
      </c>
      <c r="DA32" s="689"/>
      <c r="DB32" s="689"/>
      <c r="DC32" s="693"/>
      <c r="DD32" s="668">
        <v>599</v>
      </c>
      <c r="DE32" s="660"/>
      <c r="DF32" s="660"/>
      <c r="DG32" s="660"/>
      <c r="DH32" s="660"/>
      <c r="DI32" s="660"/>
      <c r="DJ32" s="660"/>
      <c r="DK32" s="661"/>
      <c r="DL32" s="668">
        <v>599</v>
      </c>
      <c r="DM32" s="660"/>
      <c r="DN32" s="660"/>
      <c r="DO32" s="660"/>
      <c r="DP32" s="660"/>
      <c r="DQ32" s="660"/>
      <c r="DR32" s="660"/>
      <c r="DS32" s="660"/>
      <c r="DT32" s="660"/>
      <c r="DU32" s="660"/>
      <c r="DV32" s="661"/>
      <c r="DW32" s="664">
        <v>0</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79000</v>
      </c>
      <c r="S33" s="660"/>
      <c r="T33" s="660"/>
      <c r="U33" s="660"/>
      <c r="V33" s="660"/>
      <c r="W33" s="660"/>
      <c r="X33" s="660"/>
      <c r="Y33" s="661"/>
      <c r="Z33" s="662">
        <v>0.5</v>
      </c>
      <c r="AA33" s="662"/>
      <c r="AB33" s="662"/>
      <c r="AC33" s="662"/>
      <c r="AD33" s="663" t="s">
        <v>122</v>
      </c>
      <c r="AE33" s="663"/>
      <c r="AF33" s="663"/>
      <c r="AG33" s="663"/>
      <c r="AH33" s="663"/>
      <c r="AI33" s="663"/>
      <c r="AJ33" s="663"/>
      <c r="AK33" s="663"/>
      <c r="AL33" s="664" t="s">
        <v>122</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99.4</v>
      </c>
      <c r="BH33" s="718"/>
      <c r="BI33" s="718"/>
      <c r="BJ33" s="718"/>
      <c r="BK33" s="718"/>
      <c r="BL33" s="718"/>
      <c r="BM33" s="719">
        <v>98</v>
      </c>
      <c r="BN33" s="718"/>
      <c r="BO33" s="718"/>
      <c r="BP33" s="718"/>
      <c r="BQ33" s="720"/>
      <c r="BR33" s="717">
        <v>99.5</v>
      </c>
      <c r="BS33" s="718"/>
      <c r="BT33" s="718"/>
      <c r="BU33" s="718"/>
      <c r="BV33" s="718"/>
      <c r="BW33" s="718"/>
      <c r="BX33" s="719">
        <v>98.2</v>
      </c>
      <c r="BY33" s="718"/>
      <c r="BZ33" s="718"/>
      <c r="CA33" s="718"/>
      <c r="CB33" s="720"/>
      <c r="CD33" s="656" t="s">
        <v>307</v>
      </c>
      <c r="CE33" s="657"/>
      <c r="CF33" s="657"/>
      <c r="CG33" s="657"/>
      <c r="CH33" s="657"/>
      <c r="CI33" s="657"/>
      <c r="CJ33" s="657"/>
      <c r="CK33" s="657"/>
      <c r="CL33" s="657"/>
      <c r="CM33" s="657"/>
      <c r="CN33" s="657"/>
      <c r="CO33" s="657"/>
      <c r="CP33" s="657"/>
      <c r="CQ33" s="658"/>
      <c r="CR33" s="659">
        <v>5049124</v>
      </c>
      <c r="CS33" s="691"/>
      <c r="CT33" s="691"/>
      <c r="CU33" s="691"/>
      <c r="CV33" s="691"/>
      <c r="CW33" s="691"/>
      <c r="CX33" s="691"/>
      <c r="CY33" s="692"/>
      <c r="CZ33" s="664">
        <v>34.700000000000003</v>
      </c>
      <c r="DA33" s="689"/>
      <c r="DB33" s="689"/>
      <c r="DC33" s="693"/>
      <c r="DD33" s="668">
        <v>3328054</v>
      </c>
      <c r="DE33" s="691"/>
      <c r="DF33" s="691"/>
      <c r="DG33" s="691"/>
      <c r="DH33" s="691"/>
      <c r="DI33" s="691"/>
      <c r="DJ33" s="691"/>
      <c r="DK33" s="692"/>
      <c r="DL33" s="668">
        <v>2737127</v>
      </c>
      <c r="DM33" s="691"/>
      <c r="DN33" s="691"/>
      <c r="DO33" s="691"/>
      <c r="DP33" s="691"/>
      <c r="DQ33" s="691"/>
      <c r="DR33" s="691"/>
      <c r="DS33" s="691"/>
      <c r="DT33" s="691"/>
      <c r="DU33" s="691"/>
      <c r="DV33" s="692"/>
      <c r="DW33" s="664">
        <v>37.1</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120467</v>
      </c>
      <c r="S34" s="660"/>
      <c r="T34" s="660"/>
      <c r="U34" s="660"/>
      <c r="V34" s="660"/>
      <c r="W34" s="660"/>
      <c r="X34" s="660"/>
      <c r="Y34" s="661"/>
      <c r="Z34" s="662">
        <v>0.8</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2010821</v>
      </c>
      <c r="CS34" s="660"/>
      <c r="CT34" s="660"/>
      <c r="CU34" s="660"/>
      <c r="CV34" s="660"/>
      <c r="CW34" s="660"/>
      <c r="CX34" s="660"/>
      <c r="CY34" s="661"/>
      <c r="CZ34" s="664">
        <v>13.8</v>
      </c>
      <c r="DA34" s="689"/>
      <c r="DB34" s="689"/>
      <c r="DC34" s="693"/>
      <c r="DD34" s="668">
        <v>1155940</v>
      </c>
      <c r="DE34" s="660"/>
      <c r="DF34" s="660"/>
      <c r="DG34" s="660"/>
      <c r="DH34" s="660"/>
      <c r="DI34" s="660"/>
      <c r="DJ34" s="660"/>
      <c r="DK34" s="661"/>
      <c r="DL34" s="668">
        <v>840095</v>
      </c>
      <c r="DM34" s="660"/>
      <c r="DN34" s="660"/>
      <c r="DO34" s="660"/>
      <c r="DP34" s="660"/>
      <c r="DQ34" s="660"/>
      <c r="DR34" s="660"/>
      <c r="DS34" s="660"/>
      <c r="DT34" s="660"/>
      <c r="DU34" s="660"/>
      <c r="DV34" s="661"/>
      <c r="DW34" s="664">
        <v>11.4</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1256006</v>
      </c>
      <c r="S35" s="660"/>
      <c r="T35" s="660"/>
      <c r="U35" s="660"/>
      <c r="V35" s="660"/>
      <c r="W35" s="660"/>
      <c r="X35" s="660"/>
      <c r="Y35" s="661"/>
      <c r="Z35" s="662">
        <v>8</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23314</v>
      </c>
      <c r="CS35" s="691"/>
      <c r="CT35" s="691"/>
      <c r="CU35" s="691"/>
      <c r="CV35" s="691"/>
      <c r="CW35" s="691"/>
      <c r="CX35" s="691"/>
      <c r="CY35" s="692"/>
      <c r="CZ35" s="664">
        <v>0.2</v>
      </c>
      <c r="DA35" s="689"/>
      <c r="DB35" s="689"/>
      <c r="DC35" s="693"/>
      <c r="DD35" s="668">
        <v>18797</v>
      </c>
      <c r="DE35" s="691"/>
      <c r="DF35" s="691"/>
      <c r="DG35" s="691"/>
      <c r="DH35" s="691"/>
      <c r="DI35" s="691"/>
      <c r="DJ35" s="691"/>
      <c r="DK35" s="692"/>
      <c r="DL35" s="668">
        <v>7832</v>
      </c>
      <c r="DM35" s="691"/>
      <c r="DN35" s="691"/>
      <c r="DO35" s="691"/>
      <c r="DP35" s="691"/>
      <c r="DQ35" s="691"/>
      <c r="DR35" s="691"/>
      <c r="DS35" s="691"/>
      <c r="DT35" s="691"/>
      <c r="DU35" s="691"/>
      <c r="DV35" s="692"/>
      <c r="DW35" s="664">
        <v>0.1</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453031</v>
      </c>
      <c r="S36" s="660"/>
      <c r="T36" s="660"/>
      <c r="U36" s="660"/>
      <c r="V36" s="660"/>
      <c r="W36" s="660"/>
      <c r="X36" s="660"/>
      <c r="Y36" s="661"/>
      <c r="Z36" s="662">
        <v>2.9</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1642880</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31012</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1908598</v>
      </c>
      <c r="CS36" s="660"/>
      <c r="CT36" s="660"/>
      <c r="CU36" s="660"/>
      <c r="CV36" s="660"/>
      <c r="CW36" s="660"/>
      <c r="CX36" s="660"/>
      <c r="CY36" s="661"/>
      <c r="CZ36" s="664">
        <v>13.1</v>
      </c>
      <c r="DA36" s="689"/>
      <c r="DB36" s="689"/>
      <c r="DC36" s="693"/>
      <c r="DD36" s="668">
        <v>1300698</v>
      </c>
      <c r="DE36" s="660"/>
      <c r="DF36" s="660"/>
      <c r="DG36" s="660"/>
      <c r="DH36" s="660"/>
      <c r="DI36" s="660"/>
      <c r="DJ36" s="660"/>
      <c r="DK36" s="661"/>
      <c r="DL36" s="668">
        <v>1182796</v>
      </c>
      <c r="DM36" s="660"/>
      <c r="DN36" s="660"/>
      <c r="DO36" s="660"/>
      <c r="DP36" s="660"/>
      <c r="DQ36" s="660"/>
      <c r="DR36" s="660"/>
      <c r="DS36" s="660"/>
      <c r="DT36" s="660"/>
      <c r="DU36" s="660"/>
      <c r="DV36" s="661"/>
      <c r="DW36" s="664">
        <v>16</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192660</v>
      </c>
      <c r="S37" s="660"/>
      <c r="T37" s="660"/>
      <c r="U37" s="660"/>
      <c r="V37" s="660"/>
      <c r="W37" s="660"/>
      <c r="X37" s="660"/>
      <c r="Y37" s="661"/>
      <c r="Z37" s="662">
        <v>1.2</v>
      </c>
      <c r="AA37" s="662"/>
      <c r="AB37" s="662"/>
      <c r="AC37" s="662"/>
      <c r="AD37" s="663">
        <v>1065</v>
      </c>
      <c r="AE37" s="663"/>
      <c r="AF37" s="663"/>
      <c r="AG37" s="663"/>
      <c r="AH37" s="663"/>
      <c r="AI37" s="663"/>
      <c r="AJ37" s="663"/>
      <c r="AK37" s="663"/>
      <c r="AL37" s="664">
        <v>0</v>
      </c>
      <c r="AM37" s="665"/>
      <c r="AN37" s="665"/>
      <c r="AO37" s="666"/>
      <c r="AQ37" s="722" t="s">
        <v>319</v>
      </c>
      <c r="AR37" s="723"/>
      <c r="AS37" s="723"/>
      <c r="AT37" s="723"/>
      <c r="AU37" s="723"/>
      <c r="AV37" s="723"/>
      <c r="AW37" s="723"/>
      <c r="AX37" s="723"/>
      <c r="AY37" s="724"/>
      <c r="AZ37" s="659">
        <v>469583</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2866</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428047</v>
      </c>
      <c r="CS37" s="691"/>
      <c r="CT37" s="691"/>
      <c r="CU37" s="691"/>
      <c r="CV37" s="691"/>
      <c r="CW37" s="691"/>
      <c r="CX37" s="691"/>
      <c r="CY37" s="692"/>
      <c r="CZ37" s="664">
        <v>2.9</v>
      </c>
      <c r="DA37" s="689"/>
      <c r="DB37" s="689"/>
      <c r="DC37" s="693"/>
      <c r="DD37" s="668">
        <v>411679</v>
      </c>
      <c r="DE37" s="691"/>
      <c r="DF37" s="691"/>
      <c r="DG37" s="691"/>
      <c r="DH37" s="691"/>
      <c r="DI37" s="691"/>
      <c r="DJ37" s="691"/>
      <c r="DK37" s="692"/>
      <c r="DL37" s="668">
        <v>406048</v>
      </c>
      <c r="DM37" s="691"/>
      <c r="DN37" s="691"/>
      <c r="DO37" s="691"/>
      <c r="DP37" s="691"/>
      <c r="DQ37" s="691"/>
      <c r="DR37" s="691"/>
      <c r="DS37" s="691"/>
      <c r="DT37" s="691"/>
      <c r="DU37" s="691"/>
      <c r="DV37" s="692"/>
      <c r="DW37" s="664">
        <v>5.5</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3542624</v>
      </c>
      <c r="S38" s="660"/>
      <c r="T38" s="660"/>
      <c r="U38" s="660"/>
      <c r="V38" s="660"/>
      <c r="W38" s="660"/>
      <c r="X38" s="660"/>
      <c r="Y38" s="661"/>
      <c r="Z38" s="662">
        <v>22.5</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409604</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1770</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763693</v>
      </c>
      <c r="CS38" s="660"/>
      <c r="CT38" s="660"/>
      <c r="CU38" s="660"/>
      <c r="CV38" s="660"/>
      <c r="CW38" s="660"/>
      <c r="CX38" s="660"/>
      <c r="CY38" s="661"/>
      <c r="CZ38" s="664">
        <v>5.2</v>
      </c>
      <c r="DA38" s="689"/>
      <c r="DB38" s="689"/>
      <c r="DC38" s="693"/>
      <c r="DD38" s="668">
        <v>623947</v>
      </c>
      <c r="DE38" s="660"/>
      <c r="DF38" s="660"/>
      <c r="DG38" s="660"/>
      <c r="DH38" s="660"/>
      <c r="DI38" s="660"/>
      <c r="DJ38" s="660"/>
      <c r="DK38" s="661"/>
      <c r="DL38" s="668">
        <v>548017</v>
      </c>
      <c r="DM38" s="660"/>
      <c r="DN38" s="660"/>
      <c r="DO38" s="660"/>
      <c r="DP38" s="660"/>
      <c r="DQ38" s="660"/>
      <c r="DR38" s="660"/>
      <c r="DS38" s="660"/>
      <c r="DT38" s="660"/>
      <c r="DU38" s="660"/>
      <c r="DV38" s="661"/>
      <c r="DW38" s="664">
        <v>7.4</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v>10003</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2461</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158886</v>
      </c>
      <c r="CS39" s="691"/>
      <c r="CT39" s="691"/>
      <c r="CU39" s="691"/>
      <c r="CV39" s="691"/>
      <c r="CW39" s="691"/>
      <c r="CX39" s="691"/>
      <c r="CY39" s="692"/>
      <c r="CZ39" s="664">
        <v>1.1000000000000001</v>
      </c>
      <c r="DA39" s="689"/>
      <c r="DB39" s="689"/>
      <c r="DC39" s="693"/>
      <c r="DD39" s="668">
        <v>70260</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v>14524</v>
      </c>
      <c r="S40" s="660"/>
      <c r="T40" s="660"/>
      <c r="U40" s="660"/>
      <c r="V40" s="660"/>
      <c r="W40" s="660"/>
      <c r="X40" s="660"/>
      <c r="Y40" s="661"/>
      <c r="Z40" s="662">
        <v>0.1</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v>4121</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80</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183812</v>
      </c>
      <c r="CS40" s="660"/>
      <c r="CT40" s="660"/>
      <c r="CU40" s="660"/>
      <c r="CV40" s="660"/>
      <c r="CW40" s="660"/>
      <c r="CX40" s="660"/>
      <c r="CY40" s="661"/>
      <c r="CZ40" s="664">
        <v>1.3</v>
      </c>
      <c r="DA40" s="689"/>
      <c r="DB40" s="689"/>
      <c r="DC40" s="693"/>
      <c r="DD40" s="668">
        <v>158412</v>
      </c>
      <c r="DE40" s="660"/>
      <c r="DF40" s="660"/>
      <c r="DG40" s="660"/>
      <c r="DH40" s="660"/>
      <c r="DI40" s="660"/>
      <c r="DJ40" s="660"/>
      <c r="DK40" s="661"/>
      <c r="DL40" s="668">
        <v>158387</v>
      </c>
      <c r="DM40" s="660"/>
      <c r="DN40" s="660"/>
      <c r="DO40" s="660"/>
      <c r="DP40" s="660"/>
      <c r="DQ40" s="660"/>
      <c r="DR40" s="660"/>
      <c r="DS40" s="660"/>
      <c r="DT40" s="660"/>
      <c r="DU40" s="660"/>
      <c r="DV40" s="661"/>
      <c r="DW40" s="664">
        <v>2.1</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15757169</v>
      </c>
      <c r="S41" s="732"/>
      <c r="T41" s="732"/>
      <c r="U41" s="732"/>
      <c r="V41" s="732"/>
      <c r="W41" s="732"/>
      <c r="X41" s="732"/>
      <c r="Y41" s="736"/>
      <c r="Z41" s="737">
        <v>100</v>
      </c>
      <c r="AA41" s="737"/>
      <c r="AB41" s="737"/>
      <c r="AC41" s="737"/>
      <c r="AD41" s="738">
        <v>7361113</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140791</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t="s">
        <v>122</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608778</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462</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4375452</v>
      </c>
      <c r="CS42" s="691"/>
      <c r="CT42" s="691"/>
      <c r="CU42" s="691"/>
      <c r="CV42" s="691"/>
      <c r="CW42" s="691"/>
      <c r="CX42" s="691"/>
      <c r="CY42" s="692"/>
      <c r="CZ42" s="664">
        <v>30.1</v>
      </c>
      <c r="DA42" s="689"/>
      <c r="DB42" s="689"/>
      <c r="DC42" s="693"/>
      <c r="DD42" s="668">
        <v>345087</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60792</v>
      </c>
      <c r="CS43" s="691"/>
      <c r="CT43" s="691"/>
      <c r="CU43" s="691"/>
      <c r="CV43" s="691"/>
      <c r="CW43" s="691"/>
      <c r="CX43" s="691"/>
      <c r="CY43" s="692"/>
      <c r="CZ43" s="664">
        <v>0.4</v>
      </c>
      <c r="DA43" s="689"/>
      <c r="DB43" s="689"/>
      <c r="DC43" s="693"/>
      <c r="DD43" s="668">
        <v>41388</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4301016</v>
      </c>
      <c r="CS44" s="660"/>
      <c r="CT44" s="660"/>
      <c r="CU44" s="660"/>
      <c r="CV44" s="660"/>
      <c r="CW44" s="660"/>
      <c r="CX44" s="660"/>
      <c r="CY44" s="661"/>
      <c r="CZ44" s="664">
        <v>29.5</v>
      </c>
      <c r="DA44" s="665"/>
      <c r="DB44" s="665"/>
      <c r="DC44" s="671"/>
      <c r="DD44" s="668">
        <v>304171</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1316080</v>
      </c>
      <c r="CS45" s="691"/>
      <c r="CT45" s="691"/>
      <c r="CU45" s="691"/>
      <c r="CV45" s="691"/>
      <c r="CW45" s="691"/>
      <c r="CX45" s="691"/>
      <c r="CY45" s="692"/>
      <c r="CZ45" s="664">
        <v>9</v>
      </c>
      <c r="DA45" s="689"/>
      <c r="DB45" s="689"/>
      <c r="DC45" s="693"/>
      <c r="DD45" s="668">
        <v>136397</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2919887</v>
      </c>
      <c r="CS46" s="660"/>
      <c r="CT46" s="660"/>
      <c r="CU46" s="660"/>
      <c r="CV46" s="660"/>
      <c r="CW46" s="660"/>
      <c r="CX46" s="660"/>
      <c r="CY46" s="661"/>
      <c r="CZ46" s="664">
        <v>20.100000000000001</v>
      </c>
      <c r="DA46" s="665"/>
      <c r="DB46" s="665"/>
      <c r="DC46" s="671"/>
      <c r="DD46" s="668">
        <v>102725</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v>74436</v>
      </c>
      <c r="CS47" s="691"/>
      <c r="CT47" s="691"/>
      <c r="CU47" s="691"/>
      <c r="CV47" s="691"/>
      <c r="CW47" s="691"/>
      <c r="CX47" s="691"/>
      <c r="CY47" s="692"/>
      <c r="CZ47" s="664">
        <v>0.5</v>
      </c>
      <c r="DA47" s="689"/>
      <c r="DB47" s="689"/>
      <c r="DC47" s="693"/>
      <c r="DD47" s="668">
        <v>40916</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14560029</v>
      </c>
      <c r="CS49" s="718"/>
      <c r="CT49" s="718"/>
      <c r="CU49" s="718"/>
      <c r="CV49" s="718"/>
      <c r="CW49" s="718"/>
      <c r="CX49" s="718"/>
      <c r="CY49" s="747"/>
      <c r="CZ49" s="739">
        <v>100</v>
      </c>
      <c r="DA49" s="748"/>
      <c r="DB49" s="748"/>
      <c r="DC49" s="749"/>
      <c r="DD49" s="750">
        <v>7851411</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EN/5Z4Xt5p5UxFXVNQ8PQoyB3IQST69KPspcWz6TaHyky5FaL9m+TKZ1UX6bjGNHlQyw/L3muJ2TJnlpgx5clw==" saltValue="9zXc3MebRT2aPJZtp0rN6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0" zoomScaleNormal="80" zoomScaleSheetLayoutView="70" workbookViewId="0">
      <selection activeCell="CW12" sqref="CW12:DA12"/>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15603</v>
      </c>
      <c r="R7" s="789"/>
      <c r="S7" s="789"/>
      <c r="T7" s="789"/>
      <c r="U7" s="789"/>
      <c r="V7" s="789">
        <v>14403</v>
      </c>
      <c r="W7" s="789"/>
      <c r="X7" s="789"/>
      <c r="Y7" s="789"/>
      <c r="Z7" s="789"/>
      <c r="AA7" s="789">
        <v>1200</v>
      </c>
      <c r="AB7" s="789"/>
      <c r="AC7" s="789"/>
      <c r="AD7" s="789"/>
      <c r="AE7" s="790"/>
      <c r="AF7" s="791">
        <v>463</v>
      </c>
      <c r="AG7" s="792"/>
      <c r="AH7" s="792"/>
      <c r="AI7" s="792"/>
      <c r="AJ7" s="793"/>
      <c r="AK7" s="794" t="s">
        <v>496</v>
      </c>
      <c r="AL7" s="795"/>
      <c r="AM7" s="795"/>
      <c r="AN7" s="795"/>
      <c r="AO7" s="795"/>
      <c r="AP7" s="795">
        <v>14571</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559</v>
      </c>
      <c r="BT7" s="783"/>
      <c r="BU7" s="783"/>
      <c r="BV7" s="783"/>
      <c r="BW7" s="783"/>
      <c r="BX7" s="783"/>
      <c r="BY7" s="783"/>
      <c r="BZ7" s="783"/>
      <c r="CA7" s="783"/>
      <c r="CB7" s="783"/>
      <c r="CC7" s="783"/>
      <c r="CD7" s="783"/>
      <c r="CE7" s="783"/>
      <c r="CF7" s="783"/>
      <c r="CG7" s="798"/>
      <c r="CH7" s="779">
        <v>-1</v>
      </c>
      <c r="CI7" s="780"/>
      <c r="CJ7" s="780"/>
      <c r="CK7" s="780"/>
      <c r="CL7" s="781"/>
      <c r="CM7" s="779">
        <v>117</v>
      </c>
      <c r="CN7" s="780"/>
      <c r="CO7" s="780"/>
      <c r="CP7" s="780"/>
      <c r="CQ7" s="781"/>
      <c r="CR7" s="779">
        <v>70</v>
      </c>
      <c r="CS7" s="780"/>
      <c r="CT7" s="780"/>
      <c r="CU7" s="780"/>
      <c r="CV7" s="781"/>
      <c r="CW7" s="779">
        <v>7</v>
      </c>
      <c r="CX7" s="780"/>
      <c r="CY7" s="780"/>
      <c r="CZ7" s="780"/>
      <c r="DA7" s="781"/>
      <c r="DB7" s="779" t="s">
        <v>496</v>
      </c>
      <c r="DC7" s="780"/>
      <c r="DD7" s="780"/>
      <c r="DE7" s="780"/>
      <c r="DF7" s="781"/>
      <c r="DG7" s="779" t="s">
        <v>496</v>
      </c>
      <c r="DH7" s="780"/>
      <c r="DI7" s="780"/>
      <c r="DJ7" s="780"/>
      <c r="DK7" s="781"/>
      <c r="DL7" s="779" t="s">
        <v>496</v>
      </c>
      <c r="DM7" s="780"/>
      <c r="DN7" s="780"/>
      <c r="DO7" s="780"/>
      <c r="DP7" s="781"/>
      <c r="DQ7" s="779" t="s">
        <v>496</v>
      </c>
      <c r="DR7" s="780"/>
      <c r="DS7" s="780"/>
      <c r="DT7" s="780"/>
      <c r="DU7" s="781"/>
      <c r="DV7" s="782"/>
      <c r="DW7" s="783"/>
      <c r="DX7" s="783"/>
      <c r="DY7" s="783"/>
      <c r="DZ7" s="784"/>
      <c r="EA7" s="222"/>
    </row>
    <row r="8" spans="1:131" s="223" customFormat="1" ht="26.25" customHeight="1" x14ac:dyDescent="0.15">
      <c r="A8" s="226">
        <v>2</v>
      </c>
      <c r="B8" s="816" t="s">
        <v>375</v>
      </c>
      <c r="C8" s="817"/>
      <c r="D8" s="817"/>
      <c r="E8" s="817"/>
      <c r="F8" s="817"/>
      <c r="G8" s="817"/>
      <c r="H8" s="817"/>
      <c r="I8" s="817"/>
      <c r="J8" s="817"/>
      <c r="K8" s="817"/>
      <c r="L8" s="817"/>
      <c r="M8" s="817"/>
      <c r="N8" s="817"/>
      <c r="O8" s="817"/>
      <c r="P8" s="818"/>
      <c r="Q8" s="819">
        <v>443</v>
      </c>
      <c r="R8" s="820"/>
      <c r="S8" s="820"/>
      <c r="T8" s="820"/>
      <c r="U8" s="820"/>
      <c r="V8" s="820">
        <v>436</v>
      </c>
      <c r="W8" s="820"/>
      <c r="X8" s="820"/>
      <c r="Y8" s="820"/>
      <c r="Z8" s="820"/>
      <c r="AA8" s="820">
        <v>6</v>
      </c>
      <c r="AB8" s="820"/>
      <c r="AC8" s="820"/>
      <c r="AD8" s="820"/>
      <c r="AE8" s="821"/>
      <c r="AF8" s="822">
        <v>6</v>
      </c>
      <c r="AG8" s="823"/>
      <c r="AH8" s="823"/>
      <c r="AI8" s="823"/>
      <c r="AJ8" s="824"/>
      <c r="AK8" s="805">
        <v>273</v>
      </c>
      <c r="AL8" s="806"/>
      <c r="AM8" s="806"/>
      <c r="AN8" s="806"/>
      <c r="AO8" s="806"/>
      <c r="AP8" s="806">
        <v>221</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t="s">
        <v>560</v>
      </c>
      <c r="BT8" s="810"/>
      <c r="BU8" s="810"/>
      <c r="BV8" s="810"/>
      <c r="BW8" s="810"/>
      <c r="BX8" s="810"/>
      <c r="BY8" s="810"/>
      <c r="BZ8" s="810"/>
      <c r="CA8" s="810"/>
      <c r="CB8" s="810"/>
      <c r="CC8" s="810"/>
      <c r="CD8" s="810"/>
      <c r="CE8" s="810"/>
      <c r="CF8" s="810"/>
      <c r="CG8" s="811"/>
      <c r="CH8" s="812">
        <v>-2</v>
      </c>
      <c r="CI8" s="813"/>
      <c r="CJ8" s="813"/>
      <c r="CK8" s="813"/>
      <c r="CL8" s="814"/>
      <c r="CM8" s="812">
        <v>-7</v>
      </c>
      <c r="CN8" s="813"/>
      <c r="CO8" s="813"/>
      <c r="CP8" s="813"/>
      <c r="CQ8" s="814"/>
      <c r="CR8" s="812">
        <v>8</v>
      </c>
      <c r="CS8" s="813"/>
      <c r="CT8" s="813"/>
      <c r="CU8" s="813"/>
      <c r="CV8" s="814"/>
      <c r="CW8" s="812" t="s">
        <v>496</v>
      </c>
      <c r="CX8" s="813"/>
      <c r="CY8" s="813"/>
      <c r="CZ8" s="813"/>
      <c r="DA8" s="814"/>
      <c r="DB8" s="812" t="s">
        <v>496</v>
      </c>
      <c r="DC8" s="813"/>
      <c r="DD8" s="813"/>
      <c r="DE8" s="813"/>
      <c r="DF8" s="814"/>
      <c r="DG8" s="812" t="s">
        <v>496</v>
      </c>
      <c r="DH8" s="813"/>
      <c r="DI8" s="813"/>
      <c r="DJ8" s="813"/>
      <c r="DK8" s="814"/>
      <c r="DL8" s="812" t="s">
        <v>496</v>
      </c>
      <c r="DM8" s="813"/>
      <c r="DN8" s="813"/>
      <c r="DO8" s="813"/>
      <c r="DP8" s="814"/>
      <c r="DQ8" s="812" t="s">
        <v>496</v>
      </c>
      <c r="DR8" s="813"/>
      <c r="DS8" s="813"/>
      <c r="DT8" s="813"/>
      <c r="DU8" s="814"/>
      <c r="DV8" s="809"/>
      <c r="DW8" s="810"/>
      <c r="DX8" s="810"/>
      <c r="DY8" s="810"/>
      <c r="DZ8" s="815"/>
      <c r="EA8" s="222"/>
    </row>
    <row r="9" spans="1:131" s="223" customFormat="1" ht="26.25" customHeight="1" x14ac:dyDescent="0.15">
      <c r="A9" s="226">
        <v>3</v>
      </c>
      <c r="B9" s="816" t="s">
        <v>376</v>
      </c>
      <c r="C9" s="817"/>
      <c r="D9" s="817"/>
      <c r="E9" s="817"/>
      <c r="F9" s="817"/>
      <c r="G9" s="817"/>
      <c r="H9" s="817"/>
      <c r="I9" s="817"/>
      <c r="J9" s="817"/>
      <c r="K9" s="817"/>
      <c r="L9" s="817"/>
      <c r="M9" s="817"/>
      <c r="N9" s="817"/>
      <c r="O9" s="817"/>
      <c r="P9" s="818"/>
      <c r="Q9" s="819">
        <v>2</v>
      </c>
      <c r="R9" s="820"/>
      <c r="S9" s="820"/>
      <c r="T9" s="820"/>
      <c r="U9" s="820"/>
      <c r="V9" s="820">
        <v>13</v>
      </c>
      <c r="W9" s="820"/>
      <c r="X9" s="820"/>
      <c r="Y9" s="820"/>
      <c r="Z9" s="820"/>
      <c r="AA9" s="820">
        <v>-11</v>
      </c>
      <c r="AB9" s="820"/>
      <c r="AC9" s="820"/>
      <c r="AD9" s="820"/>
      <c r="AE9" s="821"/>
      <c r="AF9" s="822">
        <v>-11</v>
      </c>
      <c r="AG9" s="823"/>
      <c r="AH9" s="823"/>
      <c r="AI9" s="823"/>
      <c r="AJ9" s="824"/>
      <c r="AK9" s="805" t="s">
        <v>496</v>
      </c>
      <c r="AL9" s="806"/>
      <c r="AM9" s="806"/>
      <c r="AN9" s="806"/>
      <c r="AO9" s="806"/>
      <c r="AP9" s="806" t="s">
        <v>496</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t="s">
        <v>377</v>
      </c>
      <c r="C10" s="817"/>
      <c r="D10" s="817"/>
      <c r="E10" s="817"/>
      <c r="F10" s="817"/>
      <c r="G10" s="817"/>
      <c r="H10" s="817"/>
      <c r="I10" s="817"/>
      <c r="J10" s="817"/>
      <c r="K10" s="817"/>
      <c r="L10" s="817"/>
      <c r="M10" s="817"/>
      <c r="N10" s="817"/>
      <c r="O10" s="817"/>
      <c r="P10" s="818"/>
      <c r="Q10" s="819">
        <v>26</v>
      </c>
      <c r="R10" s="820"/>
      <c r="S10" s="820"/>
      <c r="T10" s="820"/>
      <c r="U10" s="820"/>
      <c r="V10" s="820">
        <v>25</v>
      </c>
      <c r="W10" s="820"/>
      <c r="X10" s="820"/>
      <c r="Y10" s="820"/>
      <c r="Z10" s="820"/>
      <c r="AA10" s="820">
        <v>1</v>
      </c>
      <c r="AB10" s="820"/>
      <c r="AC10" s="820"/>
      <c r="AD10" s="820"/>
      <c r="AE10" s="821"/>
      <c r="AF10" s="822">
        <v>1</v>
      </c>
      <c r="AG10" s="823"/>
      <c r="AH10" s="823"/>
      <c r="AI10" s="823"/>
      <c r="AJ10" s="824"/>
      <c r="AK10" s="805">
        <v>12</v>
      </c>
      <c r="AL10" s="806"/>
      <c r="AM10" s="806"/>
      <c r="AN10" s="806"/>
      <c r="AO10" s="806"/>
      <c r="AP10" s="806">
        <v>4</v>
      </c>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t="s">
        <v>378</v>
      </c>
      <c r="C11" s="817"/>
      <c r="D11" s="817"/>
      <c r="E11" s="817"/>
      <c r="F11" s="817"/>
      <c r="G11" s="817"/>
      <c r="H11" s="817"/>
      <c r="I11" s="817"/>
      <c r="J11" s="817"/>
      <c r="K11" s="817"/>
      <c r="L11" s="817"/>
      <c r="M11" s="817"/>
      <c r="N11" s="817"/>
      <c r="O11" s="817"/>
      <c r="P11" s="818"/>
      <c r="Q11" s="819">
        <v>19</v>
      </c>
      <c r="R11" s="820"/>
      <c r="S11" s="820"/>
      <c r="T11" s="820"/>
      <c r="U11" s="820"/>
      <c r="V11" s="820">
        <v>18</v>
      </c>
      <c r="W11" s="820"/>
      <c r="X11" s="820"/>
      <c r="Y11" s="820"/>
      <c r="Z11" s="820"/>
      <c r="AA11" s="820">
        <v>1</v>
      </c>
      <c r="AB11" s="820"/>
      <c r="AC11" s="820"/>
      <c r="AD11" s="820"/>
      <c r="AE11" s="821"/>
      <c r="AF11" s="822">
        <v>1</v>
      </c>
      <c r="AG11" s="823"/>
      <c r="AH11" s="823"/>
      <c r="AI11" s="823"/>
      <c r="AJ11" s="824"/>
      <c r="AK11" s="805">
        <v>8</v>
      </c>
      <c r="AL11" s="806"/>
      <c r="AM11" s="806"/>
      <c r="AN11" s="806"/>
      <c r="AO11" s="806"/>
      <c r="AP11" s="806">
        <v>12</v>
      </c>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t="s">
        <v>379</v>
      </c>
      <c r="C12" s="817"/>
      <c r="D12" s="817"/>
      <c r="E12" s="817"/>
      <c r="F12" s="817"/>
      <c r="G12" s="817"/>
      <c r="H12" s="817"/>
      <c r="I12" s="817"/>
      <c r="J12" s="817"/>
      <c r="K12" s="817"/>
      <c r="L12" s="817"/>
      <c r="M12" s="817"/>
      <c r="N12" s="817"/>
      <c r="O12" s="817"/>
      <c r="P12" s="818"/>
      <c r="Q12" s="819">
        <v>16</v>
      </c>
      <c r="R12" s="820"/>
      <c r="S12" s="820"/>
      <c r="T12" s="820"/>
      <c r="U12" s="820"/>
      <c r="V12" s="820">
        <v>16</v>
      </c>
      <c r="W12" s="820"/>
      <c r="X12" s="820"/>
      <c r="Y12" s="820"/>
      <c r="Z12" s="820"/>
      <c r="AA12" s="820" t="s">
        <v>496</v>
      </c>
      <c r="AB12" s="820"/>
      <c r="AC12" s="820"/>
      <c r="AD12" s="820"/>
      <c r="AE12" s="821"/>
      <c r="AF12" s="822" t="s">
        <v>122</v>
      </c>
      <c r="AG12" s="823"/>
      <c r="AH12" s="823"/>
      <c r="AI12" s="823"/>
      <c r="AJ12" s="824"/>
      <c r="AK12" s="805">
        <v>8</v>
      </c>
      <c r="AL12" s="806"/>
      <c r="AM12" s="806"/>
      <c r="AN12" s="806"/>
      <c r="AO12" s="806"/>
      <c r="AP12" s="806" t="s">
        <v>496</v>
      </c>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t="s">
        <v>380</v>
      </c>
      <c r="C13" s="817"/>
      <c r="D13" s="817"/>
      <c r="E13" s="817"/>
      <c r="F13" s="817"/>
      <c r="G13" s="817"/>
      <c r="H13" s="817"/>
      <c r="I13" s="817"/>
      <c r="J13" s="817"/>
      <c r="K13" s="817"/>
      <c r="L13" s="817"/>
      <c r="M13" s="817"/>
      <c r="N13" s="817"/>
      <c r="O13" s="817"/>
      <c r="P13" s="818"/>
      <c r="Q13" s="819">
        <v>1</v>
      </c>
      <c r="R13" s="820"/>
      <c r="S13" s="820"/>
      <c r="T13" s="820"/>
      <c r="U13" s="820"/>
      <c r="V13" s="820">
        <v>1</v>
      </c>
      <c r="W13" s="820"/>
      <c r="X13" s="820"/>
      <c r="Y13" s="820"/>
      <c r="Z13" s="820"/>
      <c r="AA13" s="820" t="s">
        <v>496</v>
      </c>
      <c r="AB13" s="820"/>
      <c r="AC13" s="820"/>
      <c r="AD13" s="820"/>
      <c r="AE13" s="821"/>
      <c r="AF13" s="822" t="s">
        <v>122</v>
      </c>
      <c r="AG13" s="823"/>
      <c r="AH13" s="823"/>
      <c r="AI13" s="823"/>
      <c r="AJ13" s="824"/>
      <c r="AK13" s="805">
        <v>1</v>
      </c>
      <c r="AL13" s="806"/>
      <c r="AM13" s="806"/>
      <c r="AN13" s="806"/>
      <c r="AO13" s="806"/>
      <c r="AP13" s="806" t="s">
        <v>496</v>
      </c>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381</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382</v>
      </c>
      <c r="B23" s="825" t="s">
        <v>383</v>
      </c>
      <c r="C23" s="826"/>
      <c r="D23" s="826"/>
      <c r="E23" s="826"/>
      <c r="F23" s="826"/>
      <c r="G23" s="826"/>
      <c r="H23" s="826"/>
      <c r="I23" s="826"/>
      <c r="J23" s="826"/>
      <c r="K23" s="826"/>
      <c r="L23" s="826"/>
      <c r="M23" s="826"/>
      <c r="N23" s="826"/>
      <c r="O23" s="826"/>
      <c r="P23" s="827"/>
      <c r="Q23" s="828">
        <v>15807</v>
      </c>
      <c r="R23" s="829"/>
      <c r="S23" s="829"/>
      <c r="T23" s="829"/>
      <c r="U23" s="829"/>
      <c r="V23" s="829">
        <v>14610</v>
      </c>
      <c r="W23" s="829"/>
      <c r="X23" s="829"/>
      <c r="Y23" s="829"/>
      <c r="Z23" s="829"/>
      <c r="AA23" s="829">
        <v>1197</v>
      </c>
      <c r="AB23" s="829"/>
      <c r="AC23" s="829"/>
      <c r="AD23" s="829"/>
      <c r="AE23" s="830"/>
      <c r="AF23" s="831">
        <v>460</v>
      </c>
      <c r="AG23" s="829"/>
      <c r="AH23" s="829"/>
      <c r="AI23" s="829"/>
      <c r="AJ23" s="832"/>
      <c r="AK23" s="833"/>
      <c r="AL23" s="834"/>
      <c r="AM23" s="834"/>
      <c r="AN23" s="834"/>
      <c r="AO23" s="834"/>
      <c r="AP23" s="829">
        <v>14808</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384</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385</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386</v>
      </c>
      <c r="R26" s="770"/>
      <c r="S26" s="770"/>
      <c r="T26" s="770"/>
      <c r="U26" s="771"/>
      <c r="V26" s="769" t="s">
        <v>387</v>
      </c>
      <c r="W26" s="770"/>
      <c r="X26" s="770"/>
      <c r="Y26" s="770"/>
      <c r="Z26" s="771"/>
      <c r="AA26" s="769" t="s">
        <v>388</v>
      </c>
      <c r="AB26" s="770"/>
      <c r="AC26" s="770"/>
      <c r="AD26" s="770"/>
      <c r="AE26" s="770"/>
      <c r="AF26" s="850" t="s">
        <v>389</v>
      </c>
      <c r="AG26" s="851"/>
      <c r="AH26" s="851"/>
      <c r="AI26" s="851"/>
      <c r="AJ26" s="852"/>
      <c r="AK26" s="770" t="s">
        <v>390</v>
      </c>
      <c r="AL26" s="770"/>
      <c r="AM26" s="770"/>
      <c r="AN26" s="770"/>
      <c r="AO26" s="771"/>
      <c r="AP26" s="769" t="s">
        <v>391</v>
      </c>
      <c r="AQ26" s="770"/>
      <c r="AR26" s="770"/>
      <c r="AS26" s="770"/>
      <c r="AT26" s="771"/>
      <c r="AU26" s="769" t="s">
        <v>392</v>
      </c>
      <c r="AV26" s="770"/>
      <c r="AW26" s="770"/>
      <c r="AX26" s="770"/>
      <c r="AY26" s="771"/>
      <c r="AZ26" s="769" t="s">
        <v>393</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394</v>
      </c>
      <c r="C28" s="786"/>
      <c r="D28" s="786"/>
      <c r="E28" s="786"/>
      <c r="F28" s="786"/>
      <c r="G28" s="786"/>
      <c r="H28" s="786"/>
      <c r="I28" s="786"/>
      <c r="J28" s="786"/>
      <c r="K28" s="786"/>
      <c r="L28" s="786"/>
      <c r="M28" s="786"/>
      <c r="N28" s="786"/>
      <c r="O28" s="786"/>
      <c r="P28" s="787"/>
      <c r="Q28" s="858">
        <v>1555</v>
      </c>
      <c r="R28" s="859"/>
      <c r="S28" s="859"/>
      <c r="T28" s="859"/>
      <c r="U28" s="859"/>
      <c r="V28" s="859">
        <v>1524</v>
      </c>
      <c r="W28" s="859"/>
      <c r="X28" s="859"/>
      <c r="Y28" s="859"/>
      <c r="Z28" s="859"/>
      <c r="AA28" s="859">
        <v>31</v>
      </c>
      <c r="AB28" s="859"/>
      <c r="AC28" s="859"/>
      <c r="AD28" s="859"/>
      <c r="AE28" s="860"/>
      <c r="AF28" s="861">
        <v>31</v>
      </c>
      <c r="AG28" s="859"/>
      <c r="AH28" s="859"/>
      <c r="AI28" s="859"/>
      <c r="AJ28" s="862"/>
      <c r="AK28" s="863">
        <v>173</v>
      </c>
      <c r="AL28" s="864"/>
      <c r="AM28" s="864"/>
      <c r="AN28" s="864"/>
      <c r="AO28" s="864"/>
      <c r="AP28" s="864" t="s">
        <v>496</v>
      </c>
      <c r="AQ28" s="864"/>
      <c r="AR28" s="864"/>
      <c r="AS28" s="864"/>
      <c r="AT28" s="864"/>
      <c r="AU28" s="864" t="s">
        <v>496</v>
      </c>
      <c r="AV28" s="864"/>
      <c r="AW28" s="864"/>
      <c r="AX28" s="864"/>
      <c r="AY28" s="864"/>
      <c r="AZ28" s="865" t="s">
        <v>496</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395</v>
      </c>
      <c r="C29" s="817"/>
      <c r="D29" s="817"/>
      <c r="E29" s="817"/>
      <c r="F29" s="817"/>
      <c r="G29" s="817"/>
      <c r="H29" s="817"/>
      <c r="I29" s="817"/>
      <c r="J29" s="817"/>
      <c r="K29" s="817"/>
      <c r="L29" s="817"/>
      <c r="M29" s="817"/>
      <c r="N29" s="817"/>
      <c r="O29" s="817"/>
      <c r="P29" s="818"/>
      <c r="Q29" s="819">
        <v>2448</v>
      </c>
      <c r="R29" s="820"/>
      <c r="S29" s="820"/>
      <c r="T29" s="820"/>
      <c r="U29" s="820"/>
      <c r="V29" s="820">
        <v>2324</v>
      </c>
      <c r="W29" s="820"/>
      <c r="X29" s="820"/>
      <c r="Y29" s="820"/>
      <c r="Z29" s="820"/>
      <c r="AA29" s="820">
        <v>124</v>
      </c>
      <c r="AB29" s="820"/>
      <c r="AC29" s="820"/>
      <c r="AD29" s="820"/>
      <c r="AE29" s="821"/>
      <c r="AF29" s="822">
        <v>124</v>
      </c>
      <c r="AG29" s="823"/>
      <c r="AH29" s="823"/>
      <c r="AI29" s="823"/>
      <c r="AJ29" s="824"/>
      <c r="AK29" s="870">
        <v>400</v>
      </c>
      <c r="AL29" s="866"/>
      <c r="AM29" s="866"/>
      <c r="AN29" s="866"/>
      <c r="AO29" s="866"/>
      <c r="AP29" s="866" t="s">
        <v>496</v>
      </c>
      <c r="AQ29" s="866"/>
      <c r="AR29" s="866"/>
      <c r="AS29" s="866"/>
      <c r="AT29" s="866"/>
      <c r="AU29" s="866" t="s">
        <v>496</v>
      </c>
      <c r="AV29" s="866"/>
      <c r="AW29" s="866"/>
      <c r="AX29" s="866"/>
      <c r="AY29" s="866"/>
      <c r="AZ29" s="867" t="s">
        <v>496</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396</v>
      </c>
      <c r="C30" s="817"/>
      <c r="D30" s="817"/>
      <c r="E30" s="817"/>
      <c r="F30" s="817"/>
      <c r="G30" s="817"/>
      <c r="H30" s="817"/>
      <c r="I30" s="817"/>
      <c r="J30" s="817"/>
      <c r="K30" s="817"/>
      <c r="L30" s="817"/>
      <c r="M30" s="817"/>
      <c r="N30" s="817"/>
      <c r="O30" s="817"/>
      <c r="P30" s="818"/>
      <c r="Q30" s="819">
        <v>17</v>
      </c>
      <c r="R30" s="820"/>
      <c r="S30" s="820"/>
      <c r="T30" s="820"/>
      <c r="U30" s="820"/>
      <c r="V30" s="820">
        <v>16</v>
      </c>
      <c r="W30" s="820"/>
      <c r="X30" s="820"/>
      <c r="Y30" s="820"/>
      <c r="Z30" s="820"/>
      <c r="AA30" s="820">
        <v>1</v>
      </c>
      <c r="AB30" s="820"/>
      <c r="AC30" s="820"/>
      <c r="AD30" s="820"/>
      <c r="AE30" s="821"/>
      <c r="AF30" s="822">
        <v>1</v>
      </c>
      <c r="AG30" s="823"/>
      <c r="AH30" s="823"/>
      <c r="AI30" s="823"/>
      <c r="AJ30" s="824"/>
      <c r="AK30" s="870">
        <v>16</v>
      </c>
      <c r="AL30" s="866"/>
      <c r="AM30" s="866"/>
      <c r="AN30" s="866"/>
      <c r="AO30" s="866"/>
      <c r="AP30" s="866" t="s">
        <v>496</v>
      </c>
      <c r="AQ30" s="866"/>
      <c r="AR30" s="866"/>
      <c r="AS30" s="866"/>
      <c r="AT30" s="866"/>
      <c r="AU30" s="866" t="s">
        <v>496</v>
      </c>
      <c r="AV30" s="866"/>
      <c r="AW30" s="866"/>
      <c r="AX30" s="866"/>
      <c r="AY30" s="866"/>
      <c r="AZ30" s="867" t="s">
        <v>496</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397</v>
      </c>
      <c r="C31" s="817"/>
      <c r="D31" s="817"/>
      <c r="E31" s="817"/>
      <c r="F31" s="817"/>
      <c r="G31" s="817"/>
      <c r="H31" s="817"/>
      <c r="I31" s="817"/>
      <c r="J31" s="817"/>
      <c r="K31" s="817"/>
      <c r="L31" s="817"/>
      <c r="M31" s="817"/>
      <c r="N31" s="817"/>
      <c r="O31" s="817"/>
      <c r="P31" s="818"/>
      <c r="Q31" s="819">
        <v>260</v>
      </c>
      <c r="R31" s="820"/>
      <c r="S31" s="820"/>
      <c r="T31" s="820"/>
      <c r="U31" s="820"/>
      <c r="V31" s="820">
        <v>257</v>
      </c>
      <c r="W31" s="820"/>
      <c r="X31" s="820"/>
      <c r="Y31" s="820"/>
      <c r="Z31" s="820"/>
      <c r="AA31" s="820">
        <v>3</v>
      </c>
      <c r="AB31" s="820"/>
      <c r="AC31" s="820"/>
      <c r="AD31" s="820"/>
      <c r="AE31" s="821"/>
      <c r="AF31" s="822">
        <v>3</v>
      </c>
      <c r="AG31" s="823"/>
      <c r="AH31" s="823"/>
      <c r="AI31" s="823"/>
      <c r="AJ31" s="824"/>
      <c r="AK31" s="870">
        <v>74</v>
      </c>
      <c r="AL31" s="866"/>
      <c r="AM31" s="866"/>
      <c r="AN31" s="866"/>
      <c r="AO31" s="866"/>
      <c r="AP31" s="866" t="s">
        <v>496</v>
      </c>
      <c r="AQ31" s="866"/>
      <c r="AR31" s="866"/>
      <c r="AS31" s="866"/>
      <c r="AT31" s="866"/>
      <c r="AU31" s="866" t="s">
        <v>496</v>
      </c>
      <c r="AV31" s="866"/>
      <c r="AW31" s="866"/>
      <c r="AX31" s="866"/>
      <c r="AY31" s="866"/>
      <c r="AZ31" s="867" t="s">
        <v>496</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398</v>
      </c>
      <c r="C32" s="817"/>
      <c r="D32" s="817"/>
      <c r="E32" s="817"/>
      <c r="F32" s="817"/>
      <c r="G32" s="817"/>
      <c r="H32" s="817"/>
      <c r="I32" s="817"/>
      <c r="J32" s="817"/>
      <c r="K32" s="817"/>
      <c r="L32" s="817"/>
      <c r="M32" s="817"/>
      <c r="N32" s="817"/>
      <c r="O32" s="817"/>
      <c r="P32" s="818"/>
      <c r="Q32" s="819">
        <v>8</v>
      </c>
      <c r="R32" s="820"/>
      <c r="S32" s="820"/>
      <c r="T32" s="820"/>
      <c r="U32" s="820"/>
      <c r="V32" s="820">
        <v>8</v>
      </c>
      <c r="W32" s="820"/>
      <c r="X32" s="820"/>
      <c r="Y32" s="820"/>
      <c r="Z32" s="820"/>
      <c r="AA32" s="820">
        <v>0</v>
      </c>
      <c r="AB32" s="820"/>
      <c r="AC32" s="820"/>
      <c r="AD32" s="820"/>
      <c r="AE32" s="821"/>
      <c r="AF32" s="822">
        <v>0</v>
      </c>
      <c r="AG32" s="823"/>
      <c r="AH32" s="823"/>
      <c r="AI32" s="823"/>
      <c r="AJ32" s="824"/>
      <c r="AK32" s="870" t="s">
        <v>496</v>
      </c>
      <c r="AL32" s="866"/>
      <c r="AM32" s="866"/>
      <c r="AN32" s="866"/>
      <c r="AO32" s="866"/>
      <c r="AP32" s="866" t="s">
        <v>496</v>
      </c>
      <c r="AQ32" s="866"/>
      <c r="AR32" s="866"/>
      <c r="AS32" s="866"/>
      <c r="AT32" s="866"/>
      <c r="AU32" s="866" t="s">
        <v>496</v>
      </c>
      <c r="AV32" s="866"/>
      <c r="AW32" s="866"/>
      <c r="AX32" s="866"/>
      <c r="AY32" s="866"/>
      <c r="AZ32" s="867" t="s">
        <v>496</v>
      </c>
      <c r="BA32" s="867"/>
      <c r="BB32" s="867"/>
      <c r="BC32" s="867"/>
      <c r="BD32" s="867"/>
      <c r="BE32" s="868"/>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399</v>
      </c>
      <c r="C33" s="817"/>
      <c r="D33" s="817"/>
      <c r="E33" s="817"/>
      <c r="F33" s="817"/>
      <c r="G33" s="817"/>
      <c r="H33" s="817"/>
      <c r="I33" s="817"/>
      <c r="J33" s="817"/>
      <c r="K33" s="817"/>
      <c r="L33" s="817"/>
      <c r="M33" s="817"/>
      <c r="N33" s="817"/>
      <c r="O33" s="817"/>
      <c r="P33" s="818"/>
      <c r="Q33" s="819">
        <v>557</v>
      </c>
      <c r="R33" s="820"/>
      <c r="S33" s="820"/>
      <c r="T33" s="820"/>
      <c r="U33" s="820"/>
      <c r="V33" s="820">
        <v>594</v>
      </c>
      <c r="W33" s="820"/>
      <c r="X33" s="820"/>
      <c r="Y33" s="820"/>
      <c r="Z33" s="820"/>
      <c r="AA33" s="820">
        <v>-37</v>
      </c>
      <c r="AB33" s="820"/>
      <c r="AC33" s="820"/>
      <c r="AD33" s="820"/>
      <c r="AE33" s="821"/>
      <c r="AF33" s="822">
        <v>884</v>
      </c>
      <c r="AG33" s="823"/>
      <c r="AH33" s="823"/>
      <c r="AI33" s="823"/>
      <c r="AJ33" s="824"/>
      <c r="AK33" s="870">
        <v>461</v>
      </c>
      <c r="AL33" s="866"/>
      <c r="AM33" s="866"/>
      <c r="AN33" s="866"/>
      <c r="AO33" s="866"/>
      <c r="AP33" s="866">
        <v>1527</v>
      </c>
      <c r="AQ33" s="866"/>
      <c r="AR33" s="866"/>
      <c r="AS33" s="866"/>
      <c r="AT33" s="866"/>
      <c r="AU33" s="866">
        <v>1113</v>
      </c>
      <c r="AV33" s="866"/>
      <c r="AW33" s="866"/>
      <c r="AX33" s="866"/>
      <c r="AY33" s="866"/>
      <c r="AZ33" s="867" t="s">
        <v>496</v>
      </c>
      <c r="BA33" s="867"/>
      <c r="BB33" s="867"/>
      <c r="BC33" s="867"/>
      <c r="BD33" s="867"/>
      <c r="BE33" s="868" t="s">
        <v>400</v>
      </c>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401</v>
      </c>
      <c r="C34" s="817"/>
      <c r="D34" s="817"/>
      <c r="E34" s="817"/>
      <c r="F34" s="817"/>
      <c r="G34" s="817"/>
      <c r="H34" s="817"/>
      <c r="I34" s="817"/>
      <c r="J34" s="817"/>
      <c r="K34" s="817"/>
      <c r="L34" s="817"/>
      <c r="M34" s="817"/>
      <c r="N34" s="817"/>
      <c r="O34" s="817"/>
      <c r="P34" s="818"/>
      <c r="Q34" s="819">
        <v>538</v>
      </c>
      <c r="R34" s="820"/>
      <c r="S34" s="820"/>
      <c r="T34" s="820"/>
      <c r="U34" s="820"/>
      <c r="V34" s="820">
        <v>483</v>
      </c>
      <c r="W34" s="820"/>
      <c r="X34" s="820"/>
      <c r="Y34" s="820"/>
      <c r="Z34" s="820"/>
      <c r="AA34" s="820">
        <v>55</v>
      </c>
      <c r="AB34" s="820"/>
      <c r="AC34" s="820"/>
      <c r="AD34" s="820"/>
      <c r="AE34" s="821"/>
      <c r="AF34" s="822">
        <v>185</v>
      </c>
      <c r="AG34" s="823"/>
      <c r="AH34" s="823"/>
      <c r="AI34" s="823"/>
      <c r="AJ34" s="824"/>
      <c r="AK34" s="870">
        <v>359</v>
      </c>
      <c r="AL34" s="866"/>
      <c r="AM34" s="866"/>
      <c r="AN34" s="866"/>
      <c r="AO34" s="866"/>
      <c r="AP34" s="866">
        <v>2846</v>
      </c>
      <c r="AQ34" s="866"/>
      <c r="AR34" s="866"/>
      <c r="AS34" s="866"/>
      <c r="AT34" s="866"/>
      <c r="AU34" s="866">
        <v>2706</v>
      </c>
      <c r="AV34" s="866"/>
      <c r="AW34" s="866"/>
      <c r="AX34" s="866"/>
      <c r="AY34" s="866"/>
      <c r="AZ34" s="867" t="s">
        <v>496</v>
      </c>
      <c r="BA34" s="867"/>
      <c r="BB34" s="867"/>
      <c r="BC34" s="867"/>
      <c r="BD34" s="867"/>
      <c r="BE34" s="868" t="s">
        <v>400</v>
      </c>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t="s">
        <v>402</v>
      </c>
      <c r="C35" s="817"/>
      <c r="D35" s="817"/>
      <c r="E35" s="817"/>
      <c r="F35" s="817"/>
      <c r="G35" s="817"/>
      <c r="H35" s="817"/>
      <c r="I35" s="817"/>
      <c r="J35" s="817"/>
      <c r="K35" s="817"/>
      <c r="L35" s="817"/>
      <c r="M35" s="817"/>
      <c r="N35" s="817"/>
      <c r="O35" s="817"/>
      <c r="P35" s="818"/>
      <c r="Q35" s="819">
        <v>10</v>
      </c>
      <c r="R35" s="820"/>
      <c r="S35" s="820"/>
      <c r="T35" s="820"/>
      <c r="U35" s="820"/>
      <c r="V35" s="820">
        <v>10</v>
      </c>
      <c r="W35" s="820"/>
      <c r="X35" s="820"/>
      <c r="Y35" s="820"/>
      <c r="Z35" s="820"/>
      <c r="AA35" s="820">
        <v>0</v>
      </c>
      <c r="AB35" s="820"/>
      <c r="AC35" s="820"/>
      <c r="AD35" s="820"/>
      <c r="AE35" s="821"/>
      <c r="AF35" s="822">
        <v>0</v>
      </c>
      <c r="AG35" s="823"/>
      <c r="AH35" s="823"/>
      <c r="AI35" s="823"/>
      <c r="AJ35" s="824"/>
      <c r="AK35" s="870">
        <v>10</v>
      </c>
      <c r="AL35" s="866"/>
      <c r="AM35" s="866"/>
      <c r="AN35" s="866"/>
      <c r="AO35" s="866"/>
      <c r="AP35" s="866">
        <v>2</v>
      </c>
      <c r="AQ35" s="866"/>
      <c r="AR35" s="866"/>
      <c r="AS35" s="866"/>
      <c r="AT35" s="866"/>
      <c r="AU35" s="866">
        <v>0</v>
      </c>
      <c r="AV35" s="866"/>
      <c r="AW35" s="866"/>
      <c r="AX35" s="866"/>
      <c r="AY35" s="866"/>
      <c r="AZ35" s="867" t="s">
        <v>496</v>
      </c>
      <c r="BA35" s="867"/>
      <c r="BB35" s="867"/>
      <c r="BC35" s="867"/>
      <c r="BD35" s="867"/>
      <c r="BE35" s="868" t="s">
        <v>403</v>
      </c>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404</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382</v>
      </c>
      <c r="B63" s="825" t="s">
        <v>405</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1229</v>
      </c>
      <c r="AG63" s="880"/>
      <c r="AH63" s="880"/>
      <c r="AI63" s="880"/>
      <c r="AJ63" s="881"/>
      <c r="AK63" s="882"/>
      <c r="AL63" s="877"/>
      <c r="AM63" s="877"/>
      <c r="AN63" s="877"/>
      <c r="AO63" s="877"/>
      <c r="AP63" s="880">
        <v>4375</v>
      </c>
      <c r="AQ63" s="880"/>
      <c r="AR63" s="880"/>
      <c r="AS63" s="880"/>
      <c r="AT63" s="880"/>
      <c r="AU63" s="880">
        <v>3819</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407</v>
      </c>
      <c r="B66" s="764"/>
      <c r="C66" s="764"/>
      <c r="D66" s="764"/>
      <c r="E66" s="764"/>
      <c r="F66" s="764"/>
      <c r="G66" s="764"/>
      <c r="H66" s="764"/>
      <c r="I66" s="764"/>
      <c r="J66" s="764"/>
      <c r="K66" s="764"/>
      <c r="L66" s="764"/>
      <c r="M66" s="764"/>
      <c r="N66" s="764"/>
      <c r="O66" s="764"/>
      <c r="P66" s="765"/>
      <c r="Q66" s="769" t="s">
        <v>386</v>
      </c>
      <c r="R66" s="770"/>
      <c r="S66" s="770"/>
      <c r="T66" s="770"/>
      <c r="U66" s="771"/>
      <c r="V66" s="769" t="s">
        <v>387</v>
      </c>
      <c r="W66" s="770"/>
      <c r="X66" s="770"/>
      <c r="Y66" s="770"/>
      <c r="Z66" s="771"/>
      <c r="AA66" s="769" t="s">
        <v>388</v>
      </c>
      <c r="AB66" s="770"/>
      <c r="AC66" s="770"/>
      <c r="AD66" s="770"/>
      <c r="AE66" s="771"/>
      <c r="AF66" s="890" t="s">
        <v>389</v>
      </c>
      <c r="AG66" s="851"/>
      <c r="AH66" s="851"/>
      <c r="AI66" s="851"/>
      <c r="AJ66" s="891"/>
      <c r="AK66" s="769" t="s">
        <v>390</v>
      </c>
      <c r="AL66" s="764"/>
      <c r="AM66" s="764"/>
      <c r="AN66" s="764"/>
      <c r="AO66" s="765"/>
      <c r="AP66" s="769" t="s">
        <v>391</v>
      </c>
      <c r="AQ66" s="770"/>
      <c r="AR66" s="770"/>
      <c r="AS66" s="770"/>
      <c r="AT66" s="771"/>
      <c r="AU66" s="769" t="s">
        <v>408</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561</v>
      </c>
      <c r="C68" s="906"/>
      <c r="D68" s="906"/>
      <c r="E68" s="906"/>
      <c r="F68" s="906"/>
      <c r="G68" s="906"/>
      <c r="H68" s="906"/>
      <c r="I68" s="906"/>
      <c r="J68" s="906"/>
      <c r="K68" s="906"/>
      <c r="L68" s="906"/>
      <c r="M68" s="906"/>
      <c r="N68" s="906"/>
      <c r="O68" s="906"/>
      <c r="P68" s="907"/>
      <c r="Q68" s="908">
        <v>206</v>
      </c>
      <c r="R68" s="902"/>
      <c r="S68" s="902"/>
      <c r="T68" s="902"/>
      <c r="U68" s="902"/>
      <c r="V68" s="902">
        <v>205</v>
      </c>
      <c r="W68" s="902"/>
      <c r="X68" s="902"/>
      <c r="Y68" s="902"/>
      <c r="Z68" s="902"/>
      <c r="AA68" s="902">
        <v>1</v>
      </c>
      <c r="AB68" s="902"/>
      <c r="AC68" s="902"/>
      <c r="AD68" s="902"/>
      <c r="AE68" s="902"/>
      <c r="AF68" s="902">
        <v>1</v>
      </c>
      <c r="AG68" s="902"/>
      <c r="AH68" s="902"/>
      <c r="AI68" s="902"/>
      <c r="AJ68" s="902"/>
      <c r="AK68" s="902" t="s">
        <v>496</v>
      </c>
      <c r="AL68" s="902"/>
      <c r="AM68" s="902"/>
      <c r="AN68" s="902"/>
      <c r="AO68" s="902"/>
      <c r="AP68" s="902" t="s">
        <v>496</v>
      </c>
      <c r="AQ68" s="902"/>
      <c r="AR68" s="902"/>
      <c r="AS68" s="902"/>
      <c r="AT68" s="902"/>
      <c r="AU68" s="902" t="s">
        <v>496</v>
      </c>
      <c r="AV68" s="902"/>
      <c r="AW68" s="902"/>
      <c r="AX68" s="902"/>
      <c r="AY68" s="902"/>
      <c r="AZ68" s="903"/>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562</v>
      </c>
      <c r="C69" s="910"/>
      <c r="D69" s="910"/>
      <c r="E69" s="910"/>
      <c r="F69" s="910"/>
      <c r="G69" s="910"/>
      <c r="H69" s="910"/>
      <c r="I69" s="910"/>
      <c r="J69" s="910"/>
      <c r="K69" s="910"/>
      <c r="L69" s="910"/>
      <c r="M69" s="910"/>
      <c r="N69" s="910"/>
      <c r="O69" s="910"/>
      <c r="P69" s="911"/>
      <c r="Q69" s="912">
        <v>19</v>
      </c>
      <c r="R69" s="866"/>
      <c r="S69" s="866"/>
      <c r="T69" s="866"/>
      <c r="U69" s="866"/>
      <c r="V69" s="866">
        <v>17</v>
      </c>
      <c r="W69" s="866"/>
      <c r="X69" s="866"/>
      <c r="Y69" s="866"/>
      <c r="Z69" s="866"/>
      <c r="AA69" s="866">
        <v>2</v>
      </c>
      <c r="AB69" s="866"/>
      <c r="AC69" s="866"/>
      <c r="AD69" s="866"/>
      <c r="AE69" s="866"/>
      <c r="AF69" s="866">
        <v>2</v>
      </c>
      <c r="AG69" s="866"/>
      <c r="AH69" s="866"/>
      <c r="AI69" s="866"/>
      <c r="AJ69" s="866"/>
      <c r="AK69" s="866" t="s">
        <v>496</v>
      </c>
      <c r="AL69" s="866"/>
      <c r="AM69" s="866"/>
      <c r="AN69" s="866"/>
      <c r="AO69" s="866"/>
      <c r="AP69" s="866" t="s">
        <v>496</v>
      </c>
      <c r="AQ69" s="866"/>
      <c r="AR69" s="866"/>
      <c r="AS69" s="866"/>
      <c r="AT69" s="866"/>
      <c r="AU69" s="866" t="s">
        <v>496</v>
      </c>
      <c r="AV69" s="866"/>
      <c r="AW69" s="866"/>
      <c r="AX69" s="866"/>
      <c r="AY69" s="866"/>
      <c r="AZ69" s="868"/>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563</v>
      </c>
      <c r="C70" s="910"/>
      <c r="D70" s="910"/>
      <c r="E70" s="910"/>
      <c r="F70" s="910"/>
      <c r="G70" s="910"/>
      <c r="H70" s="910"/>
      <c r="I70" s="910"/>
      <c r="J70" s="910"/>
      <c r="K70" s="910"/>
      <c r="L70" s="910"/>
      <c r="M70" s="910"/>
      <c r="N70" s="910"/>
      <c r="O70" s="910"/>
      <c r="P70" s="911"/>
      <c r="Q70" s="912">
        <v>323</v>
      </c>
      <c r="R70" s="866"/>
      <c r="S70" s="866"/>
      <c r="T70" s="866"/>
      <c r="U70" s="866"/>
      <c r="V70" s="866">
        <v>278</v>
      </c>
      <c r="W70" s="866"/>
      <c r="X70" s="866"/>
      <c r="Y70" s="866"/>
      <c r="Z70" s="866"/>
      <c r="AA70" s="866">
        <v>45</v>
      </c>
      <c r="AB70" s="866"/>
      <c r="AC70" s="866"/>
      <c r="AD70" s="866"/>
      <c r="AE70" s="866"/>
      <c r="AF70" s="866">
        <v>45</v>
      </c>
      <c r="AG70" s="866"/>
      <c r="AH70" s="866"/>
      <c r="AI70" s="866"/>
      <c r="AJ70" s="866"/>
      <c r="AK70" s="866" t="s">
        <v>496</v>
      </c>
      <c r="AL70" s="866"/>
      <c r="AM70" s="866"/>
      <c r="AN70" s="866"/>
      <c r="AO70" s="866"/>
      <c r="AP70" s="866" t="s">
        <v>496</v>
      </c>
      <c r="AQ70" s="866"/>
      <c r="AR70" s="866"/>
      <c r="AS70" s="866"/>
      <c r="AT70" s="866"/>
      <c r="AU70" s="866" t="s">
        <v>496</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564</v>
      </c>
      <c r="C71" s="910"/>
      <c r="D71" s="910"/>
      <c r="E71" s="910"/>
      <c r="F71" s="910"/>
      <c r="G71" s="910"/>
      <c r="H71" s="910"/>
      <c r="I71" s="910"/>
      <c r="J71" s="910"/>
      <c r="K71" s="910"/>
      <c r="L71" s="910"/>
      <c r="M71" s="910"/>
      <c r="N71" s="910"/>
      <c r="O71" s="910"/>
      <c r="P71" s="911"/>
      <c r="Q71" s="912">
        <v>18</v>
      </c>
      <c r="R71" s="866"/>
      <c r="S71" s="866"/>
      <c r="T71" s="866"/>
      <c r="U71" s="866"/>
      <c r="V71" s="866">
        <v>14</v>
      </c>
      <c r="W71" s="866"/>
      <c r="X71" s="866"/>
      <c r="Y71" s="866"/>
      <c r="Z71" s="866"/>
      <c r="AA71" s="866">
        <v>4</v>
      </c>
      <c r="AB71" s="866"/>
      <c r="AC71" s="866"/>
      <c r="AD71" s="866"/>
      <c r="AE71" s="866"/>
      <c r="AF71" s="866">
        <v>4</v>
      </c>
      <c r="AG71" s="866"/>
      <c r="AH71" s="866"/>
      <c r="AI71" s="866"/>
      <c r="AJ71" s="866"/>
      <c r="AK71" s="866" t="s">
        <v>496</v>
      </c>
      <c r="AL71" s="866"/>
      <c r="AM71" s="866"/>
      <c r="AN71" s="866"/>
      <c r="AO71" s="866"/>
      <c r="AP71" s="866" t="s">
        <v>496</v>
      </c>
      <c r="AQ71" s="866"/>
      <c r="AR71" s="866"/>
      <c r="AS71" s="866"/>
      <c r="AT71" s="866"/>
      <c r="AU71" s="866" t="s">
        <v>496</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565</v>
      </c>
      <c r="C72" s="910"/>
      <c r="D72" s="910"/>
      <c r="E72" s="910"/>
      <c r="F72" s="910"/>
      <c r="G72" s="910"/>
      <c r="H72" s="910"/>
      <c r="I72" s="910"/>
      <c r="J72" s="910"/>
      <c r="K72" s="910"/>
      <c r="L72" s="910"/>
      <c r="M72" s="910"/>
      <c r="N72" s="910"/>
      <c r="O72" s="910"/>
      <c r="P72" s="911"/>
      <c r="Q72" s="912">
        <v>38</v>
      </c>
      <c r="R72" s="866"/>
      <c r="S72" s="866"/>
      <c r="T72" s="866"/>
      <c r="U72" s="866"/>
      <c r="V72" s="866">
        <v>34</v>
      </c>
      <c r="W72" s="866"/>
      <c r="X72" s="866"/>
      <c r="Y72" s="866"/>
      <c r="Z72" s="866"/>
      <c r="AA72" s="866">
        <v>4</v>
      </c>
      <c r="AB72" s="866"/>
      <c r="AC72" s="866"/>
      <c r="AD72" s="866"/>
      <c r="AE72" s="866"/>
      <c r="AF72" s="866">
        <v>4</v>
      </c>
      <c r="AG72" s="866"/>
      <c r="AH72" s="866"/>
      <c r="AI72" s="866"/>
      <c r="AJ72" s="866"/>
      <c r="AK72" s="866" t="s">
        <v>578</v>
      </c>
      <c r="AL72" s="866"/>
      <c r="AM72" s="866"/>
      <c r="AN72" s="866"/>
      <c r="AO72" s="866"/>
      <c r="AP72" s="866" t="s">
        <v>578</v>
      </c>
      <c r="AQ72" s="866"/>
      <c r="AR72" s="866"/>
      <c r="AS72" s="866"/>
      <c r="AT72" s="866"/>
      <c r="AU72" s="913" t="s">
        <v>578</v>
      </c>
      <c r="AV72" s="914"/>
      <c r="AW72" s="914"/>
      <c r="AX72" s="914"/>
      <c r="AY72" s="870"/>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566</v>
      </c>
      <c r="C73" s="910"/>
      <c r="D73" s="910"/>
      <c r="E73" s="910"/>
      <c r="F73" s="910"/>
      <c r="G73" s="910"/>
      <c r="H73" s="910"/>
      <c r="I73" s="910"/>
      <c r="J73" s="910"/>
      <c r="K73" s="910"/>
      <c r="L73" s="910"/>
      <c r="M73" s="910"/>
      <c r="N73" s="910"/>
      <c r="O73" s="910"/>
      <c r="P73" s="911"/>
      <c r="Q73" s="912">
        <v>10</v>
      </c>
      <c r="R73" s="866"/>
      <c r="S73" s="866"/>
      <c r="T73" s="866"/>
      <c r="U73" s="866"/>
      <c r="V73" s="866">
        <v>3</v>
      </c>
      <c r="W73" s="866"/>
      <c r="X73" s="866"/>
      <c r="Y73" s="866"/>
      <c r="Z73" s="866"/>
      <c r="AA73" s="866">
        <v>7</v>
      </c>
      <c r="AB73" s="866"/>
      <c r="AC73" s="866"/>
      <c r="AD73" s="866"/>
      <c r="AE73" s="866"/>
      <c r="AF73" s="866">
        <v>7</v>
      </c>
      <c r="AG73" s="866"/>
      <c r="AH73" s="866"/>
      <c r="AI73" s="866"/>
      <c r="AJ73" s="866"/>
      <c r="AK73" s="866" t="s">
        <v>578</v>
      </c>
      <c r="AL73" s="866"/>
      <c r="AM73" s="866"/>
      <c r="AN73" s="866"/>
      <c r="AO73" s="866"/>
      <c r="AP73" s="866" t="s">
        <v>578</v>
      </c>
      <c r="AQ73" s="866"/>
      <c r="AR73" s="866"/>
      <c r="AS73" s="866"/>
      <c r="AT73" s="866"/>
      <c r="AU73" s="913" t="s">
        <v>578</v>
      </c>
      <c r="AV73" s="914"/>
      <c r="AW73" s="914"/>
      <c r="AX73" s="914"/>
      <c r="AY73" s="870"/>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567</v>
      </c>
      <c r="C74" s="910"/>
      <c r="D74" s="910"/>
      <c r="E74" s="910"/>
      <c r="F74" s="910"/>
      <c r="G74" s="910"/>
      <c r="H74" s="910"/>
      <c r="I74" s="910"/>
      <c r="J74" s="910"/>
      <c r="K74" s="910"/>
      <c r="L74" s="910"/>
      <c r="M74" s="910"/>
      <c r="N74" s="910"/>
      <c r="O74" s="910"/>
      <c r="P74" s="911"/>
      <c r="Q74" s="912">
        <v>1772</v>
      </c>
      <c r="R74" s="866"/>
      <c r="S74" s="866"/>
      <c r="T74" s="866"/>
      <c r="U74" s="866"/>
      <c r="V74" s="866">
        <v>1619</v>
      </c>
      <c r="W74" s="866"/>
      <c r="X74" s="866"/>
      <c r="Y74" s="866"/>
      <c r="Z74" s="866"/>
      <c r="AA74" s="866">
        <v>153</v>
      </c>
      <c r="AB74" s="866"/>
      <c r="AC74" s="866"/>
      <c r="AD74" s="866"/>
      <c r="AE74" s="866"/>
      <c r="AF74" s="866">
        <v>153</v>
      </c>
      <c r="AG74" s="866"/>
      <c r="AH74" s="866"/>
      <c r="AI74" s="866"/>
      <c r="AJ74" s="866"/>
      <c r="AK74" s="866" t="s">
        <v>578</v>
      </c>
      <c r="AL74" s="866"/>
      <c r="AM74" s="866"/>
      <c r="AN74" s="866"/>
      <c r="AO74" s="866"/>
      <c r="AP74" s="866">
        <v>4046</v>
      </c>
      <c r="AQ74" s="866"/>
      <c r="AR74" s="866"/>
      <c r="AS74" s="866"/>
      <c r="AT74" s="866"/>
      <c r="AU74" s="913">
        <v>373</v>
      </c>
      <c r="AV74" s="914"/>
      <c r="AW74" s="914"/>
      <c r="AX74" s="914"/>
      <c r="AY74" s="870"/>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t="s">
        <v>568</v>
      </c>
      <c r="C75" s="910"/>
      <c r="D75" s="910"/>
      <c r="E75" s="910"/>
      <c r="F75" s="910"/>
      <c r="G75" s="910"/>
      <c r="H75" s="910"/>
      <c r="I75" s="910"/>
      <c r="J75" s="910"/>
      <c r="K75" s="910"/>
      <c r="L75" s="910"/>
      <c r="M75" s="910"/>
      <c r="N75" s="910"/>
      <c r="O75" s="910"/>
      <c r="P75" s="911"/>
      <c r="Q75" s="915">
        <v>587</v>
      </c>
      <c r="R75" s="914"/>
      <c r="S75" s="914"/>
      <c r="T75" s="914"/>
      <c r="U75" s="870"/>
      <c r="V75" s="913">
        <v>552</v>
      </c>
      <c r="W75" s="914"/>
      <c r="X75" s="914"/>
      <c r="Y75" s="914"/>
      <c r="Z75" s="870"/>
      <c r="AA75" s="913">
        <v>35</v>
      </c>
      <c r="AB75" s="914"/>
      <c r="AC75" s="914"/>
      <c r="AD75" s="914"/>
      <c r="AE75" s="870"/>
      <c r="AF75" s="913">
        <v>35</v>
      </c>
      <c r="AG75" s="914"/>
      <c r="AH75" s="914"/>
      <c r="AI75" s="914"/>
      <c r="AJ75" s="870"/>
      <c r="AK75" s="866" t="s">
        <v>578</v>
      </c>
      <c r="AL75" s="866"/>
      <c r="AM75" s="866"/>
      <c r="AN75" s="866"/>
      <c r="AO75" s="866"/>
      <c r="AP75" s="913">
        <v>1644</v>
      </c>
      <c r="AQ75" s="914"/>
      <c r="AR75" s="914"/>
      <c r="AS75" s="914"/>
      <c r="AT75" s="870"/>
      <c r="AU75" s="913">
        <v>84</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t="s">
        <v>569</v>
      </c>
      <c r="C76" s="910"/>
      <c r="D76" s="910"/>
      <c r="E76" s="910"/>
      <c r="F76" s="910"/>
      <c r="G76" s="910"/>
      <c r="H76" s="910"/>
      <c r="I76" s="910"/>
      <c r="J76" s="910"/>
      <c r="K76" s="910"/>
      <c r="L76" s="910"/>
      <c r="M76" s="910"/>
      <c r="N76" s="910"/>
      <c r="O76" s="910"/>
      <c r="P76" s="911"/>
      <c r="Q76" s="915">
        <v>2744</v>
      </c>
      <c r="R76" s="914"/>
      <c r="S76" s="914"/>
      <c r="T76" s="914"/>
      <c r="U76" s="870"/>
      <c r="V76" s="913">
        <v>2659</v>
      </c>
      <c r="W76" s="914"/>
      <c r="X76" s="914"/>
      <c r="Y76" s="914"/>
      <c r="Z76" s="870"/>
      <c r="AA76" s="913">
        <v>85</v>
      </c>
      <c r="AB76" s="914"/>
      <c r="AC76" s="914"/>
      <c r="AD76" s="914"/>
      <c r="AE76" s="870"/>
      <c r="AF76" s="913">
        <v>47</v>
      </c>
      <c r="AG76" s="914"/>
      <c r="AH76" s="914"/>
      <c r="AI76" s="914"/>
      <c r="AJ76" s="870"/>
      <c r="AK76" s="913">
        <v>10</v>
      </c>
      <c r="AL76" s="914"/>
      <c r="AM76" s="914"/>
      <c r="AN76" s="914"/>
      <c r="AO76" s="870"/>
      <c r="AP76" s="913">
        <v>1415</v>
      </c>
      <c r="AQ76" s="914"/>
      <c r="AR76" s="914"/>
      <c r="AS76" s="914"/>
      <c r="AT76" s="870"/>
      <c r="AU76" s="913">
        <v>118</v>
      </c>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t="s">
        <v>570</v>
      </c>
      <c r="C77" s="910"/>
      <c r="D77" s="910"/>
      <c r="E77" s="910"/>
      <c r="F77" s="910"/>
      <c r="G77" s="910"/>
      <c r="H77" s="910"/>
      <c r="I77" s="910"/>
      <c r="J77" s="910"/>
      <c r="K77" s="910"/>
      <c r="L77" s="910"/>
      <c r="M77" s="910"/>
      <c r="N77" s="910"/>
      <c r="O77" s="910"/>
      <c r="P77" s="911"/>
      <c r="Q77" s="915">
        <v>108</v>
      </c>
      <c r="R77" s="914"/>
      <c r="S77" s="914"/>
      <c r="T77" s="914"/>
      <c r="U77" s="870"/>
      <c r="V77" s="913">
        <v>90</v>
      </c>
      <c r="W77" s="914"/>
      <c r="X77" s="914"/>
      <c r="Y77" s="914"/>
      <c r="Z77" s="870"/>
      <c r="AA77" s="913">
        <v>18</v>
      </c>
      <c r="AB77" s="914"/>
      <c r="AC77" s="914"/>
      <c r="AD77" s="914"/>
      <c r="AE77" s="870"/>
      <c r="AF77" s="913">
        <v>18</v>
      </c>
      <c r="AG77" s="914"/>
      <c r="AH77" s="914"/>
      <c r="AI77" s="914"/>
      <c r="AJ77" s="870"/>
      <c r="AK77" s="913" t="s">
        <v>578</v>
      </c>
      <c r="AL77" s="914"/>
      <c r="AM77" s="914"/>
      <c r="AN77" s="914"/>
      <c r="AO77" s="870"/>
      <c r="AP77" s="913" t="s">
        <v>578</v>
      </c>
      <c r="AQ77" s="914"/>
      <c r="AR77" s="914"/>
      <c r="AS77" s="914"/>
      <c r="AT77" s="870"/>
      <c r="AU77" s="913" t="s">
        <v>578</v>
      </c>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t="s">
        <v>571</v>
      </c>
      <c r="C78" s="910"/>
      <c r="D78" s="910"/>
      <c r="E78" s="910"/>
      <c r="F78" s="910"/>
      <c r="G78" s="910"/>
      <c r="H78" s="910"/>
      <c r="I78" s="910"/>
      <c r="J78" s="910"/>
      <c r="K78" s="910"/>
      <c r="L78" s="910"/>
      <c r="M78" s="910"/>
      <c r="N78" s="910"/>
      <c r="O78" s="910"/>
      <c r="P78" s="911"/>
      <c r="Q78" s="912">
        <v>607</v>
      </c>
      <c r="R78" s="866"/>
      <c r="S78" s="866"/>
      <c r="T78" s="866"/>
      <c r="U78" s="866"/>
      <c r="V78" s="866">
        <v>579</v>
      </c>
      <c r="W78" s="866"/>
      <c r="X78" s="866"/>
      <c r="Y78" s="866"/>
      <c r="Z78" s="866"/>
      <c r="AA78" s="866">
        <v>28</v>
      </c>
      <c r="AB78" s="866"/>
      <c r="AC78" s="866"/>
      <c r="AD78" s="866"/>
      <c r="AE78" s="866"/>
      <c r="AF78" s="866">
        <v>28</v>
      </c>
      <c r="AG78" s="866"/>
      <c r="AH78" s="866"/>
      <c r="AI78" s="866"/>
      <c r="AJ78" s="866"/>
      <c r="AK78" s="866" t="s">
        <v>578</v>
      </c>
      <c r="AL78" s="866"/>
      <c r="AM78" s="866"/>
      <c r="AN78" s="866"/>
      <c r="AO78" s="866"/>
      <c r="AP78" s="866" t="s">
        <v>578</v>
      </c>
      <c r="AQ78" s="866"/>
      <c r="AR78" s="866"/>
      <c r="AS78" s="866"/>
      <c r="AT78" s="866"/>
      <c r="AU78" s="866" t="s">
        <v>578</v>
      </c>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t="s">
        <v>572</v>
      </c>
      <c r="C79" s="910"/>
      <c r="D79" s="910"/>
      <c r="E79" s="910"/>
      <c r="F79" s="910"/>
      <c r="G79" s="910"/>
      <c r="H79" s="910"/>
      <c r="I79" s="910"/>
      <c r="J79" s="910"/>
      <c r="K79" s="910"/>
      <c r="L79" s="910"/>
      <c r="M79" s="910"/>
      <c r="N79" s="910"/>
      <c r="O79" s="910"/>
      <c r="P79" s="911"/>
      <c r="Q79" s="912">
        <v>6260</v>
      </c>
      <c r="R79" s="866"/>
      <c r="S79" s="866"/>
      <c r="T79" s="866"/>
      <c r="U79" s="866"/>
      <c r="V79" s="866">
        <v>6817</v>
      </c>
      <c r="W79" s="866"/>
      <c r="X79" s="866"/>
      <c r="Y79" s="866"/>
      <c r="Z79" s="866"/>
      <c r="AA79" s="866">
        <v>-557</v>
      </c>
      <c r="AB79" s="866"/>
      <c r="AC79" s="866"/>
      <c r="AD79" s="866"/>
      <c r="AE79" s="866"/>
      <c r="AF79" s="866">
        <v>3266</v>
      </c>
      <c r="AG79" s="866"/>
      <c r="AH79" s="866"/>
      <c r="AI79" s="866"/>
      <c r="AJ79" s="866"/>
      <c r="AK79" s="866" t="s">
        <v>578</v>
      </c>
      <c r="AL79" s="866"/>
      <c r="AM79" s="866"/>
      <c r="AN79" s="866"/>
      <c r="AO79" s="866"/>
      <c r="AP79" s="866">
        <v>13755</v>
      </c>
      <c r="AQ79" s="866"/>
      <c r="AR79" s="866"/>
      <c r="AS79" s="866"/>
      <c r="AT79" s="866"/>
      <c r="AU79" s="866" t="s">
        <v>585</v>
      </c>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t="s">
        <v>573</v>
      </c>
      <c r="C80" s="910"/>
      <c r="D80" s="910"/>
      <c r="E80" s="910"/>
      <c r="F80" s="910"/>
      <c r="G80" s="910"/>
      <c r="H80" s="910"/>
      <c r="I80" s="910"/>
      <c r="J80" s="910"/>
      <c r="K80" s="910"/>
      <c r="L80" s="910"/>
      <c r="M80" s="910"/>
      <c r="N80" s="910"/>
      <c r="O80" s="910"/>
      <c r="P80" s="911"/>
      <c r="Q80" s="912">
        <v>1199</v>
      </c>
      <c r="R80" s="866"/>
      <c r="S80" s="866"/>
      <c r="T80" s="866"/>
      <c r="U80" s="866"/>
      <c r="V80" s="866">
        <v>1199</v>
      </c>
      <c r="W80" s="866"/>
      <c r="X80" s="866"/>
      <c r="Y80" s="866"/>
      <c r="Z80" s="866"/>
      <c r="AA80" s="866" t="s">
        <v>578</v>
      </c>
      <c r="AB80" s="866"/>
      <c r="AC80" s="866"/>
      <c r="AD80" s="866"/>
      <c r="AE80" s="866"/>
      <c r="AF80" s="866" t="s">
        <v>578</v>
      </c>
      <c r="AG80" s="866"/>
      <c r="AH80" s="866"/>
      <c r="AI80" s="866"/>
      <c r="AJ80" s="866"/>
      <c r="AK80" s="866" t="s">
        <v>578</v>
      </c>
      <c r="AL80" s="866"/>
      <c r="AM80" s="866"/>
      <c r="AN80" s="866"/>
      <c r="AO80" s="866"/>
      <c r="AP80" s="866" t="s">
        <v>578</v>
      </c>
      <c r="AQ80" s="866"/>
      <c r="AR80" s="866"/>
      <c r="AS80" s="866"/>
      <c r="AT80" s="866"/>
      <c r="AU80" s="866" t="s">
        <v>578</v>
      </c>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t="s">
        <v>574</v>
      </c>
      <c r="C81" s="910"/>
      <c r="D81" s="910"/>
      <c r="E81" s="910"/>
      <c r="F81" s="910"/>
      <c r="G81" s="910"/>
      <c r="H81" s="910"/>
      <c r="I81" s="910"/>
      <c r="J81" s="910"/>
      <c r="K81" s="910"/>
      <c r="L81" s="910"/>
      <c r="M81" s="910"/>
      <c r="N81" s="910"/>
      <c r="O81" s="910"/>
      <c r="P81" s="911"/>
      <c r="Q81" s="912">
        <v>313311</v>
      </c>
      <c r="R81" s="866"/>
      <c r="S81" s="866"/>
      <c r="T81" s="866"/>
      <c r="U81" s="866"/>
      <c r="V81" s="866">
        <v>310666</v>
      </c>
      <c r="W81" s="866"/>
      <c r="X81" s="866"/>
      <c r="Y81" s="866"/>
      <c r="Z81" s="866"/>
      <c r="AA81" s="866">
        <v>2644</v>
      </c>
      <c r="AB81" s="866"/>
      <c r="AC81" s="866"/>
      <c r="AD81" s="866"/>
      <c r="AE81" s="866"/>
      <c r="AF81" s="866">
        <v>2644</v>
      </c>
      <c r="AG81" s="866"/>
      <c r="AH81" s="866"/>
      <c r="AI81" s="866"/>
      <c r="AJ81" s="866"/>
      <c r="AK81" s="866">
        <v>2298</v>
      </c>
      <c r="AL81" s="866"/>
      <c r="AM81" s="866"/>
      <c r="AN81" s="866"/>
      <c r="AO81" s="866"/>
      <c r="AP81" s="866" t="s">
        <v>578</v>
      </c>
      <c r="AQ81" s="866"/>
      <c r="AR81" s="866"/>
      <c r="AS81" s="866"/>
      <c r="AT81" s="866"/>
      <c r="AU81" s="866" t="s">
        <v>578</v>
      </c>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t="s">
        <v>575</v>
      </c>
      <c r="C82" s="910"/>
      <c r="D82" s="910"/>
      <c r="E82" s="910"/>
      <c r="F82" s="910"/>
      <c r="G82" s="910"/>
      <c r="H82" s="910"/>
      <c r="I82" s="910"/>
      <c r="J82" s="910"/>
      <c r="K82" s="910"/>
      <c r="L82" s="910"/>
      <c r="M82" s="910"/>
      <c r="N82" s="910"/>
      <c r="O82" s="910"/>
      <c r="P82" s="911"/>
      <c r="Q82" s="912">
        <v>6442</v>
      </c>
      <c r="R82" s="866"/>
      <c r="S82" s="866"/>
      <c r="T82" s="866"/>
      <c r="U82" s="866"/>
      <c r="V82" s="866">
        <v>6301</v>
      </c>
      <c r="W82" s="866"/>
      <c r="X82" s="866"/>
      <c r="Y82" s="866"/>
      <c r="Z82" s="866"/>
      <c r="AA82" s="866">
        <v>141</v>
      </c>
      <c r="AB82" s="866"/>
      <c r="AC82" s="866"/>
      <c r="AD82" s="866"/>
      <c r="AE82" s="866"/>
      <c r="AF82" s="866">
        <v>141</v>
      </c>
      <c r="AG82" s="866"/>
      <c r="AH82" s="866"/>
      <c r="AI82" s="866"/>
      <c r="AJ82" s="866"/>
      <c r="AK82" s="866">
        <v>20</v>
      </c>
      <c r="AL82" s="866"/>
      <c r="AM82" s="866"/>
      <c r="AN82" s="866"/>
      <c r="AO82" s="866"/>
      <c r="AP82" s="866" t="s">
        <v>578</v>
      </c>
      <c r="AQ82" s="866"/>
      <c r="AR82" s="866"/>
      <c r="AS82" s="866"/>
      <c r="AT82" s="866"/>
      <c r="AU82" s="866" t="s">
        <v>578</v>
      </c>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t="s">
        <v>576</v>
      </c>
      <c r="C83" s="910"/>
      <c r="D83" s="910"/>
      <c r="E83" s="910"/>
      <c r="F83" s="910"/>
      <c r="G83" s="910"/>
      <c r="H83" s="910"/>
      <c r="I83" s="910"/>
      <c r="J83" s="910"/>
      <c r="K83" s="910"/>
      <c r="L83" s="910"/>
      <c r="M83" s="910"/>
      <c r="N83" s="910"/>
      <c r="O83" s="910"/>
      <c r="P83" s="911"/>
      <c r="Q83" s="912">
        <v>739</v>
      </c>
      <c r="R83" s="866"/>
      <c r="S83" s="866"/>
      <c r="T83" s="866"/>
      <c r="U83" s="866"/>
      <c r="V83" s="866">
        <v>3701</v>
      </c>
      <c r="W83" s="866"/>
      <c r="X83" s="866"/>
      <c r="Y83" s="866"/>
      <c r="Z83" s="866"/>
      <c r="AA83" s="866">
        <v>368</v>
      </c>
      <c r="AB83" s="866"/>
      <c r="AC83" s="866"/>
      <c r="AD83" s="866"/>
      <c r="AE83" s="866"/>
      <c r="AF83" s="866">
        <v>368</v>
      </c>
      <c r="AG83" s="866"/>
      <c r="AH83" s="866"/>
      <c r="AI83" s="866"/>
      <c r="AJ83" s="866"/>
      <c r="AK83" s="866" t="s">
        <v>578</v>
      </c>
      <c r="AL83" s="866"/>
      <c r="AM83" s="866"/>
      <c r="AN83" s="866"/>
      <c r="AO83" s="866"/>
      <c r="AP83" s="866" t="s">
        <v>578</v>
      </c>
      <c r="AQ83" s="866"/>
      <c r="AR83" s="866"/>
      <c r="AS83" s="866"/>
      <c r="AT83" s="866"/>
      <c r="AU83" s="866" t="s">
        <v>578</v>
      </c>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t="s">
        <v>577</v>
      </c>
      <c r="C84" s="910"/>
      <c r="D84" s="910"/>
      <c r="E84" s="910"/>
      <c r="F84" s="910"/>
      <c r="G84" s="910"/>
      <c r="H84" s="910"/>
      <c r="I84" s="910"/>
      <c r="J84" s="910"/>
      <c r="K84" s="910"/>
      <c r="L84" s="910"/>
      <c r="M84" s="910"/>
      <c r="N84" s="910"/>
      <c r="O84" s="910"/>
      <c r="P84" s="911"/>
      <c r="Q84" s="912">
        <v>257</v>
      </c>
      <c r="R84" s="866"/>
      <c r="S84" s="866"/>
      <c r="T84" s="866"/>
      <c r="U84" s="866"/>
      <c r="V84" s="866">
        <v>221</v>
      </c>
      <c r="W84" s="866"/>
      <c r="X84" s="866"/>
      <c r="Y84" s="866"/>
      <c r="Z84" s="866"/>
      <c r="AA84" s="866">
        <v>36</v>
      </c>
      <c r="AB84" s="866"/>
      <c r="AC84" s="866"/>
      <c r="AD84" s="866"/>
      <c r="AE84" s="866"/>
      <c r="AF84" s="866">
        <v>36</v>
      </c>
      <c r="AG84" s="866"/>
      <c r="AH84" s="866"/>
      <c r="AI84" s="866"/>
      <c r="AJ84" s="866"/>
      <c r="AK84" s="866">
        <v>255</v>
      </c>
      <c r="AL84" s="866"/>
      <c r="AM84" s="866"/>
      <c r="AN84" s="866"/>
      <c r="AO84" s="866"/>
      <c r="AP84" s="866" t="s">
        <v>578</v>
      </c>
      <c r="AQ84" s="866"/>
      <c r="AR84" s="866"/>
      <c r="AS84" s="866"/>
      <c r="AT84" s="866"/>
      <c r="AU84" s="866" t="s">
        <v>578</v>
      </c>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382</v>
      </c>
      <c r="B88" s="825" t="s">
        <v>409</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f>SUM(AF68:AJ87)</f>
        <v>6799</v>
      </c>
      <c r="AG88" s="880"/>
      <c r="AH88" s="880"/>
      <c r="AI88" s="880"/>
      <c r="AJ88" s="880"/>
      <c r="AK88" s="877"/>
      <c r="AL88" s="877"/>
      <c r="AM88" s="877"/>
      <c r="AN88" s="877"/>
      <c r="AO88" s="877"/>
      <c r="AP88" s="880">
        <f>SUM(AP68:AT87)</f>
        <v>20860</v>
      </c>
      <c r="AQ88" s="880"/>
      <c r="AR88" s="880"/>
      <c r="AS88" s="880"/>
      <c r="AT88" s="880"/>
      <c r="AU88" s="880">
        <f>SUM(AU68:AY87)</f>
        <v>575</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382</v>
      </c>
      <c r="BR102" s="825" t="s">
        <v>410</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78</v>
      </c>
      <c r="CS102" s="888"/>
      <c r="CT102" s="888"/>
      <c r="CU102" s="888"/>
      <c r="CV102" s="927"/>
      <c r="CW102" s="926">
        <v>7</v>
      </c>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411</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412</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413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415</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416</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417</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418</v>
      </c>
      <c r="AB109" s="929"/>
      <c r="AC109" s="929"/>
      <c r="AD109" s="929"/>
      <c r="AE109" s="930"/>
      <c r="AF109" s="928" t="s">
        <v>419</v>
      </c>
      <c r="AG109" s="929"/>
      <c r="AH109" s="929"/>
      <c r="AI109" s="929"/>
      <c r="AJ109" s="930"/>
      <c r="AK109" s="928" t="s">
        <v>294</v>
      </c>
      <c r="AL109" s="929"/>
      <c r="AM109" s="929"/>
      <c r="AN109" s="929"/>
      <c r="AO109" s="930"/>
      <c r="AP109" s="928" t="s">
        <v>420</v>
      </c>
      <c r="AQ109" s="929"/>
      <c r="AR109" s="929"/>
      <c r="AS109" s="929"/>
      <c r="AT109" s="931"/>
      <c r="AU109" s="948" t="s">
        <v>417</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418</v>
      </c>
      <c r="BR109" s="929"/>
      <c r="BS109" s="929"/>
      <c r="BT109" s="929"/>
      <c r="BU109" s="930"/>
      <c r="BV109" s="928" t="s">
        <v>419</v>
      </c>
      <c r="BW109" s="929"/>
      <c r="BX109" s="929"/>
      <c r="BY109" s="929"/>
      <c r="BZ109" s="930"/>
      <c r="CA109" s="928" t="s">
        <v>294</v>
      </c>
      <c r="CB109" s="929"/>
      <c r="CC109" s="929"/>
      <c r="CD109" s="929"/>
      <c r="CE109" s="930"/>
      <c r="CF109" s="949" t="s">
        <v>420</v>
      </c>
      <c r="CG109" s="949"/>
      <c r="CH109" s="949"/>
      <c r="CI109" s="949"/>
      <c r="CJ109" s="949"/>
      <c r="CK109" s="928" t="s">
        <v>421</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418</v>
      </c>
      <c r="DH109" s="929"/>
      <c r="DI109" s="929"/>
      <c r="DJ109" s="929"/>
      <c r="DK109" s="930"/>
      <c r="DL109" s="928" t="s">
        <v>419</v>
      </c>
      <c r="DM109" s="929"/>
      <c r="DN109" s="929"/>
      <c r="DO109" s="929"/>
      <c r="DP109" s="930"/>
      <c r="DQ109" s="928" t="s">
        <v>294</v>
      </c>
      <c r="DR109" s="929"/>
      <c r="DS109" s="929"/>
      <c r="DT109" s="929"/>
      <c r="DU109" s="930"/>
      <c r="DV109" s="928" t="s">
        <v>420</v>
      </c>
      <c r="DW109" s="929"/>
      <c r="DX109" s="929"/>
      <c r="DY109" s="929"/>
      <c r="DZ109" s="931"/>
    </row>
    <row r="110" spans="1:131" s="218" customFormat="1" ht="26.25" customHeight="1" x14ac:dyDescent="0.15">
      <c r="A110" s="932" t="s">
        <v>422</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1367297</v>
      </c>
      <c r="AB110" s="936"/>
      <c r="AC110" s="936"/>
      <c r="AD110" s="936"/>
      <c r="AE110" s="937"/>
      <c r="AF110" s="938">
        <v>1331903</v>
      </c>
      <c r="AG110" s="936"/>
      <c r="AH110" s="936"/>
      <c r="AI110" s="936"/>
      <c r="AJ110" s="937"/>
      <c r="AK110" s="938">
        <v>1324739</v>
      </c>
      <c r="AL110" s="936"/>
      <c r="AM110" s="936"/>
      <c r="AN110" s="936"/>
      <c r="AO110" s="937"/>
      <c r="AP110" s="939">
        <v>22.1</v>
      </c>
      <c r="AQ110" s="940"/>
      <c r="AR110" s="940"/>
      <c r="AS110" s="940"/>
      <c r="AT110" s="941"/>
      <c r="AU110" s="942" t="s">
        <v>69</v>
      </c>
      <c r="AV110" s="943"/>
      <c r="AW110" s="943"/>
      <c r="AX110" s="943"/>
      <c r="AY110" s="943"/>
      <c r="AZ110" s="965" t="s">
        <v>423</v>
      </c>
      <c r="BA110" s="933"/>
      <c r="BB110" s="933"/>
      <c r="BC110" s="933"/>
      <c r="BD110" s="933"/>
      <c r="BE110" s="933"/>
      <c r="BF110" s="933"/>
      <c r="BG110" s="933"/>
      <c r="BH110" s="933"/>
      <c r="BI110" s="933"/>
      <c r="BJ110" s="933"/>
      <c r="BK110" s="933"/>
      <c r="BL110" s="933"/>
      <c r="BM110" s="933"/>
      <c r="BN110" s="933"/>
      <c r="BO110" s="933"/>
      <c r="BP110" s="934"/>
      <c r="BQ110" s="966">
        <v>11436945</v>
      </c>
      <c r="BR110" s="967"/>
      <c r="BS110" s="967"/>
      <c r="BT110" s="967"/>
      <c r="BU110" s="967"/>
      <c r="BV110" s="967">
        <v>13022794</v>
      </c>
      <c r="BW110" s="967"/>
      <c r="BX110" s="967"/>
      <c r="BY110" s="967"/>
      <c r="BZ110" s="967"/>
      <c r="CA110" s="967">
        <v>14808017</v>
      </c>
      <c r="CB110" s="967"/>
      <c r="CC110" s="967"/>
      <c r="CD110" s="967"/>
      <c r="CE110" s="967"/>
      <c r="CF110" s="980">
        <v>247.4</v>
      </c>
      <c r="CG110" s="981"/>
      <c r="CH110" s="981"/>
      <c r="CI110" s="981"/>
      <c r="CJ110" s="981"/>
      <c r="CK110" s="982" t="s">
        <v>424</v>
      </c>
      <c r="CL110" s="983"/>
      <c r="CM110" s="965" t="s">
        <v>425</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122</v>
      </c>
      <c r="DH110" s="967"/>
      <c r="DI110" s="967"/>
      <c r="DJ110" s="967"/>
      <c r="DK110" s="967"/>
      <c r="DL110" s="967" t="s">
        <v>122</v>
      </c>
      <c r="DM110" s="967"/>
      <c r="DN110" s="967"/>
      <c r="DO110" s="967"/>
      <c r="DP110" s="967"/>
      <c r="DQ110" s="967" t="s">
        <v>122</v>
      </c>
      <c r="DR110" s="967"/>
      <c r="DS110" s="967"/>
      <c r="DT110" s="967"/>
      <c r="DU110" s="967"/>
      <c r="DV110" s="968" t="s">
        <v>122</v>
      </c>
      <c r="DW110" s="968"/>
      <c r="DX110" s="968"/>
      <c r="DY110" s="968"/>
      <c r="DZ110" s="969"/>
    </row>
    <row r="111" spans="1:131" s="218" customFormat="1" ht="26.25" customHeight="1" x14ac:dyDescent="0.15">
      <c r="A111" s="970" t="s">
        <v>426</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427</v>
      </c>
      <c r="BA111" s="959"/>
      <c r="BB111" s="959"/>
      <c r="BC111" s="959"/>
      <c r="BD111" s="959"/>
      <c r="BE111" s="959"/>
      <c r="BF111" s="959"/>
      <c r="BG111" s="959"/>
      <c r="BH111" s="959"/>
      <c r="BI111" s="959"/>
      <c r="BJ111" s="959"/>
      <c r="BK111" s="959"/>
      <c r="BL111" s="959"/>
      <c r="BM111" s="959"/>
      <c r="BN111" s="959"/>
      <c r="BO111" s="959"/>
      <c r="BP111" s="960"/>
      <c r="BQ111" s="961">
        <v>26782</v>
      </c>
      <c r="BR111" s="962"/>
      <c r="BS111" s="962"/>
      <c r="BT111" s="962"/>
      <c r="BU111" s="962"/>
      <c r="BV111" s="962">
        <v>20159</v>
      </c>
      <c r="BW111" s="962"/>
      <c r="BX111" s="962"/>
      <c r="BY111" s="962"/>
      <c r="BZ111" s="962"/>
      <c r="CA111" s="962">
        <v>15325</v>
      </c>
      <c r="CB111" s="962"/>
      <c r="CC111" s="962"/>
      <c r="CD111" s="962"/>
      <c r="CE111" s="962"/>
      <c r="CF111" s="956">
        <v>0.3</v>
      </c>
      <c r="CG111" s="957"/>
      <c r="CH111" s="957"/>
      <c r="CI111" s="957"/>
      <c r="CJ111" s="957"/>
      <c r="CK111" s="984"/>
      <c r="CL111" s="985"/>
      <c r="CM111" s="958" t="s">
        <v>428</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429</v>
      </c>
      <c r="B112" s="989"/>
      <c r="C112" s="959" t="s">
        <v>430</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431</v>
      </c>
      <c r="BA112" s="959"/>
      <c r="BB112" s="959"/>
      <c r="BC112" s="959"/>
      <c r="BD112" s="959"/>
      <c r="BE112" s="959"/>
      <c r="BF112" s="959"/>
      <c r="BG112" s="959"/>
      <c r="BH112" s="959"/>
      <c r="BI112" s="959"/>
      <c r="BJ112" s="959"/>
      <c r="BK112" s="959"/>
      <c r="BL112" s="959"/>
      <c r="BM112" s="959"/>
      <c r="BN112" s="959"/>
      <c r="BO112" s="959"/>
      <c r="BP112" s="960"/>
      <c r="BQ112" s="961">
        <v>4181260</v>
      </c>
      <c r="BR112" s="962"/>
      <c r="BS112" s="962"/>
      <c r="BT112" s="962"/>
      <c r="BU112" s="962"/>
      <c r="BV112" s="962">
        <v>3952078</v>
      </c>
      <c r="BW112" s="962"/>
      <c r="BX112" s="962"/>
      <c r="BY112" s="962"/>
      <c r="BZ112" s="962"/>
      <c r="CA112" s="962">
        <v>3819363</v>
      </c>
      <c r="CB112" s="962"/>
      <c r="CC112" s="962"/>
      <c r="CD112" s="962"/>
      <c r="CE112" s="962"/>
      <c r="CF112" s="956">
        <v>63.8</v>
      </c>
      <c r="CG112" s="957"/>
      <c r="CH112" s="957"/>
      <c r="CI112" s="957"/>
      <c r="CJ112" s="957"/>
      <c r="CK112" s="984"/>
      <c r="CL112" s="985"/>
      <c r="CM112" s="958" t="s">
        <v>432</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433</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504540</v>
      </c>
      <c r="AB113" s="974"/>
      <c r="AC113" s="974"/>
      <c r="AD113" s="974"/>
      <c r="AE113" s="975"/>
      <c r="AF113" s="976">
        <v>464011</v>
      </c>
      <c r="AG113" s="974"/>
      <c r="AH113" s="974"/>
      <c r="AI113" s="974"/>
      <c r="AJ113" s="975"/>
      <c r="AK113" s="976">
        <v>515807</v>
      </c>
      <c r="AL113" s="974"/>
      <c r="AM113" s="974"/>
      <c r="AN113" s="974"/>
      <c r="AO113" s="975"/>
      <c r="AP113" s="977">
        <v>8.6</v>
      </c>
      <c r="AQ113" s="978"/>
      <c r="AR113" s="978"/>
      <c r="AS113" s="978"/>
      <c r="AT113" s="979"/>
      <c r="AU113" s="944"/>
      <c r="AV113" s="945"/>
      <c r="AW113" s="945"/>
      <c r="AX113" s="945"/>
      <c r="AY113" s="945"/>
      <c r="AZ113" s="958" t="s">
        <v>434</v>
      </c>
      <c r="BA113" s="959"/>
      <c r="BB113" s="959"/>
      <c r="BC113" s="959"/>
      <c r="BD113" s="959"/>
      <c r="BE113" s="959"/>
      <c r="BF113" s="959"/>
      <c r="BG113" s="959"/>
      <c r="BH113" s="959"/>
      <c r="BI113" s="959"/>
      <c r="BJ113" s="959"/>
      <c r="BK113" s="959"/>
      <c r="BL113" s="959"/>
      <c r="BM113" s="959"/>
      <c r="BN113" s="959"/>
      <c r="BO113" s="959"/>
      <c r="BP113" s="960"/>
      <c r="BQ113" s="961">
        <v>769784</v>
      </c>
      <c r="BR113" s="962"/>
      <c r="BS113" s="962"/>
      <c r="BT113" s="962"/>
      <c r="BU113" s="962"/>
      <c r="BV113" s="962">
        <v>665370</v>
      </c>
      <c r="BW113" s="962"/>
      <c r="BX113" s="962"/>
      <c r="BY113" s="962"/>
      <c r="BZ113" s="962"/>
      <c r="CA113" s="962">
        <v>575612</v>
      </c>
      <c r="CB113" s="962"/>
      <c r="CC113" s="962"/>
      <c r="CD113" s="962"/>
      <c r="CE113" s="962"/>
      <c r="CF113" s="956">
        <v>9.6</v>
      </c>
      <c r="CG113" s="957"/>
      <c r="CH113" s="957"/>
      <c r="CI113" s="957"/>
      <c r="CJ113" s="957"/>
      <c r="CK113" s="984"/>
      <c r="CL113" s="985"/>
      <c r="CM113" s="958" t="s">
        <v>435</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436</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124949</v>
      </c>
      <c r="AB114" s="995"/>
      <c r="AC114" s="995"/>
      <c r="AD114" s="995"/>
      <c r="AE114" s="996"/>
      <c r="AF114" s="997">
        <v>128955</v>
      </c>
      <c r="AG114" s="995"/>
      <c r="AH114" s="995"/>
      <c r="AI114" s="995"/>
      <c r="AJ114" s="996"/>
      <c r="AK114" s="997">
        <v>92786</v>
      </c>
      <c r="AL114" s="995"/>
      <c r="AM114" s="995"/>
      <c r="AN114" s="995"/>
      <c r="AO114" s="996"/>
      <c r="AP114" s="998">
        <v>1.6</v>
      </c>
      <c r="AQ114" s="999"/>
      <c r="AR114" s="999"/>
      <c r="AS114" s="999"/>
      <c r="AT114" s="1000"/>
      <c r="AU114" s="944"/>
      <c r="AV114" s="945"/>
      <c r="AW114" s="945"/>
      <c r="AX114" s="945"/>
      <c r="AY114" s="945"/>
      <c r="AZ114" s="958" t="s">
        <v>437</v>
      </c>
      <c r="BA114" s="959"/>
      <c r="BB114" s="959"/>
      <c r="BC114" s="959"/>
      <c r="BD114" s="959"/>
      <c r="BE114" s="959"/>
      <c r="BF114" s="959"/>
      <c r="BG114" s="959"/>
      <c r="BH114" s="959"/>
      <c r="BI114" s="959"/>
      <c r="BJ114" s="959"/>
      <c r="BK114" s="959"/>
      <c r="BL114" s="959"/>
      <c r="BM114" s="959"/>
      <c r="BN114" s="959"/>
      <c r="BO114" s="959"/>
      <c r="BP114" s="960"/>
      <c r="BQ114" s="961">
        <v>1411338</v>
      </c>
      <c r="BR114" s="962"/>
      <c r="BS114" s="962"/>
      <c r="BT114" s="962"/>
      <c r="BU114" s="962"/>
      <c r="BV114" s="962">
        <v>1496992</v>
      </c>
      <c r="BW114" s="962"/>
      <c r="BX114" s="962"/>
      <c r="BY114" s="962"/>
      <c r="BZ114" s="962"/>
      <c r="CA114" s="962">
        <v>1518050</v>
      </c>
      <c r="CB114" s="962"/>
      <c r="CC114" s="962"/>
      <c r="CD114" s="962"/>
      <c r="CE114" s="962"/>
      <c r="CF114" s="956">
        <v>25.4</v>
      </c>
      <c r="CG114" s="957"/>
      <c r="CH114" s="957"/>
      <c r="CI114" s="957"/>
      <c r="CJ114" s="957"/>
      <c r="CK114" s="984"/>
      <c r="CL114" s="985"/>
      <c r="CM114" s="958" t="s">
        <v>438</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439</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1790</v>
      </c>
      <c r="AB115" s="974"/>
      <c r="AC115" s="974"/>
      <c r="AD115" s="974"/>
      <c r="AE115" s="975"/>
      <c r="AF115" s="976">
        <v>1790</v>
      </c>
      <c r="AG115" s="974"/>
      <c r="AH115" s="974"/>
      <c r="AI115" s="974"/>
      <c r="AJ115" s="975"/>
      <c r="AK115" s="976">
        <v>1632</v>
      </c>
      <c r="AL115" s="974"/>
      <c r="AM115" s="974"/>
      <c r="AN115" s="974"/>
      <c r="AO115" s="975"/>
      <c r="AP115" s="977">
        <v>0</v>
      </c>
      <c r="AQ115" s="978"/>
      <c r="AR115" s="978"/>
      <c r="AS115" s="978"/>
      <c r="AT115" s="979"/>
      <c r="AU115" s="944"/>
      <c r="AV115" s="945"/>
      <c r="AW115" s="945"/>
      <c r="AX115" s="945"/>
      <c r="AY115" s="945"/>
      <c r="AZ115" s="958" t="s">
        <v>440</v>
      </c>
      <c r="BA115" s="959"/>
      <c r="BB115" s="959"/>
      <c r="BC115" s="959"/>
      <c r="BD115" s="959"/>
      <c r="BE115" s="959"/>
      <c r="BF115" s="959"/>
      <c r="BG115" s="959"/>
      <c r="BH115" s="959"/>
      <c r="BI115" s="959"/>
      <c r="BJ115" s="959"/>
      <c r="BK115" s="959"/>
      <c r="BL115" s="959"/>
      <c r="BM115" s="959"/>
      <c r="BN115" s="959"/>
      <c r="BO115" s="959"/>
      <c r="BP115" s="960"/>
      <c r="BQ115" s="961" t="s">
        <v>122</v>
      </c>
      <c r="BR115" s="962"/>
      <c r="BS115" s="962"/>
      <c r="BT115" s="962"/>
      <c r="BU115" s="962"/>
      <c r="BV115" s="962" t="s">
        <v>122</v>
      </c>
      <c r="BW115" s="962"/>
      <c r="BX115" s="962"/>
      <c r="BY115" s="962"/>
      <c r="BZ115" s="962"/>
      <c r="CA115" s="962" t="s">
        <v>122</v>
      </c>
      <c r="CB115" s="962"/>
      <c r="CC115" s="962"/>
      <c r="CD115" s="962"/>
      <c r="CE115" s="962"/>
      <c r="CF115" s="956" t="s">
        <v>122</v>
      </c>
      <c r="CG115" s="957"/>
      <c r="CH115" s="957"/>
      <c r="CI115" s="957"/>
      <c r="CJ115" s="957"/>
      <c r="CK115" s="984"/>
      <c r="CL115" s="985"/>
      <c r="CM115" s="958" t="s">
        <v>441</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442</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v>242</v>
      </c>
      <c r="AB116" s="995"/>
      <c r="AC116" s="995"/>
      <c r="AD116" s="995"/>
      <c r="AE116" s="996"/>
      <c r="AF116" s="997">
        <v>169</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443</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444</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445</v>
      </c>
      <c r="Z117" s="930"/>
      <c r="AA117" s="1014">
        <v>1998818</v>
      </c>
      <c r="AB117" s="1015"/>
      <c r="AC117" s="1015"/>
      <c r="AD117" s="1015"/>
      <c r="AE117" s="1016"/>
      <c r="AF117" s="1017">
        <v>1926828</v>
      </c>
      <c r="AG117" s="1015"/>
      <c r="AH117" s="1015"/>
      <c r="AI117" s="1015"/>
      <c r="AJ117" s="1016"/>
      <c r="AK117" s="1017">
        <v>1934964</v>
      </c>
      <c r="AL117" s="1015"/>
      <c r="AM117" s="1015"/>
      <c r="AN117" s="1015"/>
      <c r="AO117" s="1016"/>
      <c r="AP117" s="1018"/>
      <c r="AQ117" s="1019"/>
      <c r="AR117" s="1019"/>
      <c r="AS117" s="1019"/>
      <c r="AT117" s="1020"/>
      <c r="AU117" s="944"/>
      <c r="AV117" s="945"/>
      <c r="AW117" s="945"/>
      <c r="AX117" s="945"/>
      <c r="AY117" s="945"/>
      <c r="AZ117" s="1010" t="s">
        <v>446</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447</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421</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418</v>
      </c>
      <c r="AB118" s="929"/>
      <c r="AC118" s="929"/>
      <c r="AD118" s="929"/>
      <c r="AE118" s="930"/>
      <c r="AF118" s="928" t="s">
        <v>419</v>
      </c>
      <c r="AG118" s="929"/>
      <c r="AH118" s="929"/>
      <c r="AI118" s="929"/>
      <c r="AJ118" s="930"/>
      <c r="AK118" s="928" t="s">
        <v>294</v>
      </c>
      <c r="AL118" s="929"/>
      <c r="AM118" s="929"/>
      <c r="AN118" s="929"/>
      <c r="AO118" s="930"/>
      <c r="AP118" s="1006" t="s">
        <v>420</v>
      </c>
      <c r="AQ118" s="1007"/>
      <c r="AR118" s="1007"/>
      <c r="AS118" s="1007"/>
      <c r="AT118" s="1008"/>
      <c r="AU118" s="944"/>
      <c r="AV118" s="945"/>
      <c r="AW118" s="945"/>
      <c r="AX118" s="945"/>
      <c r="AY118" s="945"/>
      <c r="AZ118" s="1009" t="s">
        <v>448</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449</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424</v>
      </c>
      <c r="B119" s="983"/>
      <c r="C119" s="965" t="s">
        <v>425</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122</v>
      </c>
      <c r="AB119" s="936"/>
      <c r="AC119" s="936"/>
      <c r="AD119" s="936"/>
      <c r="AE119" s="937"/>
      <c r="AF119" s="938" t="s">
        <v>122</v>
      </c>
      <c r="AG119" s="936"/>
      <c r="AH119" s="936"/>
      <c r="AI119" s="936"/>
      <c r="AJ119" s="937"/>
      <c r="AK119" s="938" t="s">
        <v>122</v>
      </c>
      <c r="AL119" s="936"/>
      <c r="AM119" s="936"/>
      <c r="AN119" s="936"/>
      <c r="AO119" s="937"/>
      <c r="AP119" s="939" t="s">
        <v>122</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450</v>
      </c>
      <c r="BP119" s="1041"/>
      <c r="BQ119" s="1035">
        <v>17826109</v>
      </c>
      <c r="BR119" s="1036"/>
      <c r="BS119" s="1036"/>
      <c r="BT119" s="1036"/>
      <c r="BU119" s="1036"/>
      <c r="BV119" s="1036">
        <v>19157393</v>
      </c>
      <c r="BW119" s="1036"/>
      <c r="BX119" s="1036"/>
      <c r="BY119" s="1036"/>
      <c r="BZ119" s="1036"/>
      <c r="CA119" s="1036">
        <v>20736367</v>
      </c>
      <c r="CB119" s="1036"/>
      <c r="CC119" s="1036"/>
      <c r="CD119" s="1036"/>
      <c r="CE119" s="1036"/>
      <c r="CF119" s="1037"/>
      <c r="CG119" s="1038"/>
      <c r="CH119" s="1038"/>
      <c r="CI119" s="1038"/>
      <c r="CJ119" s="1039"/>
      <c r="CK119" s="986"/>
      <c r="CL119" s="987"/>
      <c r="CM119" s="1009" t="s">
        <v>451</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26782</v>
      </c>
      <c r="DH119" s="1022"/>
      <c r="DI119" s="1022"/>
      <c r="DJ119" s="1022"/>
      <c r="DK119" s="1023"/>
      <c r="DL119" s="1021">
        <v>20159</v>
      </c>
      <c r="DM119" s="1022"/>
      <c r="DN119" s="1022"/>
      <c r="DO119" s="1022"/>
      <c r="DP119" s="1023"/>
      <c r="DQ119" s="1021">
        <v>15325</v>
      </c>
      <c r="DR119" s="1022"/>
      <c r="DS119" s="1022"/>
      <c r="DT119" s="1022"/>
      <c r="DU119" s="1023"/>
      <c r="DV119" s="1024">
        <v>0.3</v>
      </c>
      <c r="DW119" s="1025"/>
      <c r="DX119" s="1025"/>
      <c r="DY119" s="1025"/>
      <c r="DZ119" s="1026"/>
    </row>
    <row r="120" spans="1:130" s="218" customFormat="1" ht="26.25" customHeight="1" x14ac:dyDescent="0.15">
      <c r="A120" s="1093"/>
      <c r="B120" s="985"/>
      <c r="C120" s="958" t="s">
        <v>428</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452</v>
      </c>
      <c r="AV120" s="1028"/>
      <c r="AW120" s="1028"/>
      <c r="AX120" s="1028"/>
      <c r="AY120" s="1029"/>
      <c r="AZ120" s="965" t="s">
        <v>453</v>
      </c>
      <c r="BA120" s="933"/>
      <c r="BB120" s="933"/>
      <c r="BC120" s="933"/>
      <c r="BD120" s="933"/>
      <c r="BE120" s="933"/>
      <c r="BF120" s="933"/>
      <c r="BG120" s="933"/>
      <c r="BH120" s="933"/>
      <c r="BI120" s="933"/>
      <c r="BJ120" s="933"/>
      <c r="BK120" s="933"/>
      <c r="BL120" s="933"/>
      <c r="BM120" s="933"/>
      <c r="BN120" s="933"/>
      <c r="BO120" s="933"/>
      <c r="BP120" s="934"/>
      <c r="BQ120" s="966">
        <v>7089903</v>
      </c>
      <c r="BR120" s="967"/>
      <c r="BS120" s="967"/>
      <c r="BT120" s="967"/>
      <c r="BU120" s="967"/>
      <c r="BV120" s="967">
        <v>7219670</v>
      </c>
      <c r="BW120" s="967"/>
      <c r="BX120" s="967"/>
      <c r="BY120" s="967"/>
      <c r="BZ120" s="967"/>
      <c r="CA120" s="967">
        <v>6448119</v>
      </c>
      <c r="CB120" s="967"/>
      <c r="CC120" s="967"/>
      <c r="CD120" s="967"/>
      <c r="CE120" s="967"/>
      <c r="CF120" s="980">
        <v>107.7</v>
      </c>
      <c r="CG120" s="981"/>
      <c r="CH120" s="981"/>
      <c r="CI120" s="981"/>
      <c r="CJ120" s="981"/>
      <c r="CK120" s="1042" t="s">
        <v>454</v>
      </c>
      <c r="CL120" s="1043"/>
      <c r="CM120" s="1043"/>
      <c r="CN120" s="1043"/>
      <c r="CO120" s="1044"/>
      <c r="CP120" s="1050" t="s">
        <v>401</v>
      </c>
      <c r="CQ120" s="1051"/>
      <c r="CR120" s="1051"/>
      <c r="CS120" s="1051"/>
      <c r="CT120" s="1051"/>
      <c r="CU120" s="1051"/>
      <c r="CV120" s="1051"/>
      <c r="CW120" s="1051"/>
      <c r="CX120" s="1051"/>
      <c r="CY120" s="1051"/>
      <c r="CZ120" s="1051"/>
      <c r="DA120" s="1051"/>
      <c r="DB120" s="1051"/>
      <c r="DC120" s="1051"/>
      <c r="DD120" s="1051"/>
      <c r="DE120" s="1051"/>
      <c r="DF120" s="1052"/>
      <c r="DG120" s="966" t="s">
        <v>122</v>
      </c>
      <c r="DH120" s="967"/>
      <c r="DI120" s="967"/>
      <c r="DJ120" s="967"/>
      <c r="DK120" s="967"/>
      <c r="DL120" s="967" t="s">
        <v>122</v>
      </c>
      <c r="DM120" s="967"/>
      <c r="DN120" s="967"/>
      <c r="DO120" s="967"/>
      <c r="DP120" s="967"/>
      <c r="DQ120" s="967">
        <v>2706181</v>
      </c>
      <c r="DR120" s="967"/>
      <c r="DS120" s="967"/>
      <c r="DT120" s="967"/>
      <c r="DU120" s="967"/>
      <c r="DV120" s="968">
        <v>45.2</v>
      </c>
      <c r="DW120" s="968"/>
      <c r="DX120" s="968"/>
      <c r="DY120" s="968"/>
      <c r="DZ120" s="969"/>
    </row>
    <row r="121" spans="1:130" s="218" customFormat="1" ht="26.25" customHeight="1" x14ac:dyDescent="0.15">
      <c r="A121" s="1093"/>
      <c r="B121" s="985"/>
      <c r="C121" s="1010" t="s">
        <v>455</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456</v>
      </c>
      <c r="BA121" s="959"/>
      <c r="BB121" s="959"/>
      <c r="BC121" s="959"/>
      <c r="BD121" s="959"/>
      <c r="BE121" s="959"/>
      <c r="BF121" s="959"/>
      <c r="BG121" s="959"/>
      <c r="BH121" s="959"/>
      <c r="BI121" s="959"/>
      <c r="BJ121" s="959"/>
      <c r="BK121" s="959"/>
      <c r="BL121" s="959"/>
      <c r="BM121" s="959"/>
      <c r="BN121" s="959"/>
      <c r="BO121" s="959"/>
      <c r="BP121" s="960"/>
      <c r="BQ121" s="961">
        <v>16348</v>
      </c>
      <c r="BR121" s="962"/>
      <c r="BS121" s="962"/>
      <c r="BT121" s="962"/>
      <c r="BU121" s="962"/>
      <c r="BV121" s="962">
        <v>12247</v>
      </c>
      <c r="BW121" s="962"/>
      <c r="BX121" s="962"/>
      <c r="BY121" s="962"/>
      <c r="BZ121" s="962"/>
      <c r="CA121" s="962">
        <v>9218</v>
      </c>
      <c r="CB121" s="962"/>
      <c r="CC121" s="962"/>
      <c r="CD121" s="962"/>
      <c r="CE121" s="962"/>
      <c r="CF121" s="956">
        <v>0.2</v>
      </c>
      <c r="CG121" s="957"/>
      <c r="CH121" s="957"/>
      <c r="CI121" s="957"/>
      <c r="CJ121" s="957"/>
      <c r="CK121" s="1045"/>
      <c r="CL121" s="1046"/>
      <c r="CM121" s="1046"/>
      <c r="CN121" s="1046"/>
      <c r="CO121" s="1047"/>
      <c r="CP121" s="1055" t="s">
        <v>399</v>
      </c>
      <c r="CQ121" s="1056"/>
      <c r="CR121" s="1056"/>
      <c r="CS121" s="1056"/>
      <c r="CT121" s="1056"/>
      <c r="CU121" s="1056"/>
      <c r="CV121" s="1056"/>
      <c r="CW121" s="1056"/>
      <c r="CX121" s="1056"/>
      <c r="CY121" s="1056"/>
      <c r="CZ121" s="1056"/>
      <c r="DA121" s="1056"/>
      <c r="DB121" s="1056"/>
      <c r="DC121" s="1056"/>
      <c r="DD121" s="1056"/>
      <c r="DE121" s="1056"/>
      <c r="DF121" s="1057"/>
      <c r="DG121" s="961">
        <v>1237684</v>
      </c>
      <c r="DH121" s="962"/>
      <c r="DI121" s="962"/>
      <c r="DJ121" s="962"/>
      <c r="DK121" s="962"/>
      <c r="DL121" s="962">
        <v>1130230</v>
      </c>
      <c r="DM121" s="962"/>
      <c r="DN121" s="962"/>
      <c r="DO121" s="962"/>
      <c r="DP121" s="962"/>
      <c r="DQ121" s="962">
        <v>1113182</v>
      </c>
      <c r="DR121" s="962"/>
      <c r="DS121" s="962"/>
      <c r="DT121" s="962"/>
      <c r="DU121" s="962"/>
      <c r="DV121" s="963">
        <v>18.600000000000001</v>
      </c>
      <c r="DW121" s="963"/>
      <c r="DX121" s="963"/>
      <c r="DY121" s="963"/>
      <c r="DZ121" s="964"/>
    </row>
    <row r="122" spans="1:130" s="218" customFormat="1" ht="26.25" customHeight="1" x14ac:dyDescent="0.15">
      <c r="A122" s="1093"/>
      <c r="B122" s="985"/>
      <c r="C122" s="958" t="s">
        <v>438</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457</v>
      </c>
      <c r="BA122" s="1001"/>
      <c r="BB122" s="1001"/>
      <c r="BC122" s="1001"/>
      <c r="BD122" s="1001"/>
      <c r="BE122" s="1001"/>
      <c r="BF122" s="1001"/>
      <c r="BG122" s="1001"/>
      <c r="BH122" s="1001"/>
      <c r="BI122" s="1001"/>
      <c r="BJ122" s="1001"/>
      <c r="BK122" s="1001"/>
      <c r="BL122" s="1001"/>
      <c r="BM122" s="1001"/>
      <c r="BN122" s="1001"/>
      <c r="BO122" s="1001"/>
      <c r="BP122" s="1002"/>
      <c r="BQ122" s="1035">
        <v>10898568</v>
      </c>
      <c r="BR122" s="1036"/>
      <c r="BS122" s="1036"/>
      <c r="BT122" s="1036"/>
      <c r="BU122" s="1036"/>
      <c r="BV122" s="1036">
        <v>11965514</v>
      </c>
      <c r="BW122" s="1036"/>
      <c r="BX122" s="1036"/>
      <c r="BY122" s="1036"/>
      <c r="BZ122" s="1036"/>
      <c r="CA122" s="1036">
        <v>12969956</v>
      </c>
      <c r="CB122" s="1036"/>
      <c r="CC122" s="1036"/>
      <c r="CD122" s="1036"/>
      <c r="CE122" s="1036"/>
      <c r="CF122" s="1053">
        <v>216.7</v>
      </c>
      <c r="CG122" s="1054"/>
      <c r="CH122" s="1054"/>
      <c r="CI122" s="1054"/>
      <c r="CJ122" s="1054"/>
      <c r="CK122" s="1045"/>
      <c r="CL122" s="1046"/>
      <c r="CM122" s="1046"/>
      <c r="CN122" s="1046"/>
      <c r="CO122" s="1047"/>
      <c r="CP122" s="1055" t="s">
        <v>398</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15">
      <c r="A123" s="1093"/>
      <c r="B123" s="985"/>
      <c r="C123" s="958" t="s">
        <v>444</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458</v>
      </c>
      <c r="BP123" s="1041"/>
      <c r="BQ123" s="1099">
        <v>18004819</v>
      </c>
      <c r="BR123" s="1100"/>
      <c r="BS123" s="1100"/>
      <c r="BT123" s="1100"/>
      <c r="BU123" s="1100"/>
      <c r="BV123" s="1100">
        <v>19197431</v>
      </c>
      <c r="BW123" s="1100"/>
      <c r="BX123" s="1100"/>
      <c r="BY123" s="1100"/>
      <c r="BZ123" s="1100"/>
      <c r="CA123" s="1100">
        <v>19427293</v>
      </c>
      <c r="CB123" s="1100"/>
      <c r="CC123" s="1100"/>
      <c r="CD123" s="1100"/>
      <c r="CE123" s="1100"/>
      <c r="CF123" s="1037"/>
      <c r="CG123" s="1038"/>
      <c r="CH123" s="1038"/>
      <c r="CI123" s="1038"/>
      <c r="CJ123" s="1039"/>
      <c r="CK123" s="1045"/>
      <c r="CL123" s="1046"/>
      <c r="CM123" s="1046"/>
      <c r="CN123" s="1046"/>
      <c r="CO123" s="1047"/>
      <c r="CP123" s="1055" t="s">
        <v>395</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447</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459</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v>21.8</v>
      </c>
      <c r="CB124" s="1063"/>
      <c r="CC124" s="1063"/>
      <c r="CD124" s="1063"/>
      <c r="CE124" s="1063"/>
      <c r="CF124" s="1064"/>
      <c r="CG124" s="1065"/>
      <c r="CH124" s="1065"/>
      <c r="CI124" s="1065"/>
      <c r="CJ124" s="1066"/>
      <c r="CK124" s="1048"/>
      <c r="CL124" s="1048"/>
      <c r="CM124" s="1048"/>
      <c r="CN124" s="1048"/>
      <c r="CO124" s="1049"/>
      <c r="CP124" s="1055" t="s">
        <v>460</v>
      </c>
      <c r="CQ124" s="1056"/>
      <c r="CR124" s="1056"/>
      <c r="CS124" s="1056"/>
      <c r="CT124" s="1056"/>
      <c r="CU124" s="1056"/>
      <c r="CV124" s="1056"/>
      <c r="CW124" s="1056"/>
      <c r="CX124" s="1056"/>
      <c r="CY124" s="1056"/>
      <c r="CZ124" s="1056"/>
      <c r="DA124" s="1056"/>
      <c r="DB124" s="1056"/>
      <c r="DC124" s="1056"/>
      <c r="DD124" s="1056"/>
      <c r="DE124" s="1056"/>
      <c r="DF124" s="1057"/>
      <c r="DG124" s="1040">
        <v>2943576</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449</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461</v>
      </c>
      <c r="CL125" s="1043"/>
      <c r="CM125" s="1043"/>
      <c r="CN125" s="1043"/>
      <c r="CO125" s="1044"/>
      <c r="CP125" s="965" t="s">
        <v>462</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451</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t="s">
        <v>122</v>
      </c>
      <c r="AB126" s="995"/>
      <c r="AC126" s="995"/>
      <c r="AD126" s="995"/>
      <c r="AE126" s="996"/>
      <c r="AF126" s="997" t="s">
        <v>122</v>
      </c>
      <c r="AG126" s="995"/>
      <c r="AH126" s="995"/>
      <c r="AI126" s="995"/>
      <c r="AJ126" s="996"/>
      <c r="AK126" s="997" t="s">
        <v>122</v>
      </c>
      <c r="AL126" s="995"/>
      <c r="AM126" s="995"/>
      <c r="AN126" s="995"/>
      <c r="AO126" s="996"/>
      <c r="AP126" s="998" t="s">
        <v>122</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463</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464</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1790</v>
      </c>
      <c r="AB127" s="995"/>
      <c r="AC127" s="995"/>
      <c r="AD127" s="995"/>
      <c r="AE127" s="996"/>
      <c r="AF127" s="997">
        <v>1790</v>
      </c>
      <c r="AG127" s="995"/>
      <c r="AH127" s="995"/>
      <c r="AI127" s="995"/>
      <c r="AJ127" s="996"/>
      <c r="AK127" s="997">
        <v>1632</v>
      </c>
      <c r="AL127" s="995"/>
      <c r="AM127" s="995"/>
      <c r="AN127" s="995"/>
      <c r="AO127" s="996"/>
      <c r="AP127" s="998">
        <v>0</v>
      </c>
      <c r="AQ127" s="999"/>
      <c r="AR127" s="999"/>
      <c r="AS127" s="999"/>
      <c r="AT127" s="1000"/>
      <c r="AU127" s="220"/>
      <c r="AV127" s="220"/>
      <c r="AW127" s="220"/>
      <c r="AX127" s="1067" t="s">
        <v>465</v>
      </c>
      <c r="AY127" s="1068"/>
      <c r="AZ127" s="1068"/>
      <c r="BA127" s="1068"/>
      <c r="BB127" s="1068"/>
      <c r="BC127" s="1068"/>
      <c r="BD127" s="1068"/>
      <c r="BE127" s="1069"/>
      <c r="BF127" s="1070" t="s">
        <v>466</v>
      </c>
      <c r="BG127" s="1068"/>
      <c r="BH127" s="1068"/>
      <c r="BI127" s="1068"/>
      <c r="BJ127" s="1068"/>
      <c r="BK127" s="1068"/>
      <c r="BL127" s="1069"/>
      <c r="BM127" s="1070" t="s">
        <v>467</v>
      </c>
      <c r="BN127" s="1068"/>
      <c r="BO127" s="1068"/>
      <c r="BP127" s="1068"/>
      <c r="BQ127" s="1068"/>
      <c r="BR127" s="1068"/>
      <c r="BS127" s="1069"/>
      <c r="BT127" s="1070" t="s">
        <v>468</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469</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470</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471</v>
      </c>
      <c r="X128" s="1079"/>
      <c r="Y128" s="1079"/>
      <c r="Z128" s="1080"/>
      <c r="AA128" s="1081">
        <v>1537</v>
      </c>
      <c r="AB128" s="1082"/>
      <c r="AC128" s="1082"/>
      <c r="AD128" s="1082"/>
      <c r="AE128" s="1083"/>
      <c r="AF128" s="1084">
        <v>720</v>
      </c>
      <c r="AG128" s="1082"/>
      <c r="AH128" s="1082"/>
      <c r="AI128" s="1082"/>
      <c r="AJ128" s="1083"/>
      <c r="AK128" s="1084" t="s">
        <v>122</v>
      </c>
      <c r="AL128" s="1082"/>
      <c r="AM128" s="1082"/>
      <c r="AN128" s="1082"/>
      <c r="AO128" s="1083"/>
      <c r="AP128" s="1085"/>
      <c r="AQ128" s="1086"/>
      <c r="AR128" s="1086"/>
      <c r="AS128" s="1086"/>
      <c r="AT128" s="1087"/>
      <c r="AU128" s="220"/>
      <c r="AV128" s="220"/>
      <c r="AW128" s="220"/>
      <c r="AX128" s="932" t="s">
        <v>472</v>
      </c>
      <c r="AY128" s="933"/>
      <c r="AZ128" s="933"/>
      <c r="BA128" s="933"/>
      <c r="BB128" s="933"/>
      <c r="BC128" s="933"/>
      <c r="BD128" s="933"/>
      <c r="BE128" s="934"/>
      <c r="BF128" s="1088" t="s">
        <v>122</v>
      </c>
      <c r="BG128" s="1089"/>
      <c r="BH128" s="1089"/>
      <c r="BI128" s="1089"/>
      <c r="BJ128" s="1089"/>
      <c r="BK128" s="1089"/>
      <c r="BL128" s="1090"/>
      <c r="BM128" s="1088">
        <v>13.94</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473</v>
      </c>
      <c r="CQ128" s="762"/>
      <c r="CR128" s="762"/>
      <c r="CS128" s="762"/>
      <c r="CT128" s="762"/>
      <c r="CU128" s="762"/>
      <c r="CV128" s="762"/>
      <c r="CW128" s="762"/>
      <c r="CX128" s="762"/>
      <c r="CY128" s="762"/>
      <c r="CZ128" s="762"/>
      <c r="DA128" s="762"/>
      <c r="DB128" s="762"/>
      <c r="DC128" s="762"/>
      <c r="DD128" s="762"/>
      <c r="DE128" s="762"/>
      <c r="DF128" s="1072"/>
      <c r="DG128" s="1073" t="s">
        <v>122</v>
      </c>
      <c r="DH128" s="1074"/>
      <c r="DI128" s="1074"/>
      <c r="DJ128" s="1074"/>
      <c r="DK128" s="1074"/>
      <c r="DL128" s="1074" t="s">
        <v>122</v>
      </c>
      <c r="DM128" s="1074"/>
      <c r="DN128" s="1074"/>
      <c r="DO128" s="1074"/>
      <c r="DP128" s="1074"/>
      <c r="DQ128" s="1074" t="s">
        <v>122</v>
      </c>
      <c r="DR128" s="1074"/>
      <c r="DS128" s="1074"/>
      <c r="DT128" s="1074"/>
      <c r="DU128" s="1074"/>
      <c r="DV128" s="1075" t="s">
        <v>122</v>
      </c>
      <c r="DW128" s="1075"/>
      <c r="DX128" s="1075"/>
      <c r="DY128" s="1075"/>
      <c r="DZ128" s="1076"/>
    </row>
    <row r="129" spans="1:131" s="218" customFormat="1" ht="26.25" customHeight="1" x14ac:dyDescent="0.15">
      <c r="A129" s="970" t="s">
        <v>102</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474</v>
      </c>
      <c r="X129" s="1107"/>
      <c r="Y129" s="1107"/>
      <c r="Z129" s="1108"/>
      <c r="AA129" s="994">
        <v>7258896</v>
      </c>
      <c r="AB129" s="995"/>
      <c r="AC129" s="995"/>
      <c r="AD129" s="995"/>
      <c r="AE129" s="996"/>
      <c r="AF129" s="997">
        <v>7310866</v>
      </c>
      <c r="AG129" s="995"/>
      <c r="AH129" s="995"/>
      <c r="AI129" s="995"/>
      <c r="AJ129" s="996"/>
      <c r="AK129" s="997">
        <v>7332138</v>
      </c>
      <c r="AL129" s="995"/>
      <c r="AM129" s="995"/>
      <c r="AN129" s="995"/>
      <c r="AO129" s="996"/>
      <c r="AP129" s="1109"/>
      <c r="AQ129" s="1110"/>
      <c r="AR129" s="1110"/>
      <c r="AS129" s="1110"/>
      <c r="AT129" s="1111"/>
      <c r="AU129" s="221"/>
      <c r="AV129" s="221"/>
      <c r="AW129" s="221"/>
      <c r="AX129" s="1101" t="s">
        <v>475</v>
      </c>
      <c r="AY129" s="959"/>
      <c r="AZ129" s="959"/>
      <c r="BA129" s="959"/>
      <c r="BB129" s="959"/>
      <c r="BC129" s="959"/>
      <c r="BD129" s="959"/>
      <c r="BE129" s="960"/>
      <c r="BF129" s="1102" t="s">
        <v>122</v>
      </c>
      <c r="BG129" s="1103"/>
      <c r="BH129" s="1103"/>
      <c r="BI129" s="1103"/>
      <c r="BJ129" s="1103"/>
      <c r="BK129" s="1103"/>
      <c r="BL129" s="1104"/>
      <c r="BM129" s="1102">
        <v>18.940000000000001</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476</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477</v>
      </c>
      <c r="X130" s="1107"/>
      <c r="Y130" s="1107"/>
      <c r="Z130" s="1108"/>
      <c r="AA130" s="994">
        <v>1459654</v>
      </c>
      <c r="AB130" s="995"/>
      <c r="AC130" s="995"/>
      <c r="AD130" s="995"/>
      <c r="AE130" s="996"/>
      <c r="AF130" s="997">
        <v>1426314</v>
      </c>
      <c r="AG130" s="995"/>
      <c r="AH130" s="995"/>
      <c r="AI130" s="995"/>
      <c r="AJ130" s="996"/>
      <c r="AK130" s="997">
        <v>1346903</v>
      </c>
      <c r="AL130" s="995"/>
      <c r="AM130" s="995"/>
      <c r="AN130" s="995"/>
      <c r="AO130" s="996"/>
      <c r="AP130" s="1109"/>
      <c r="AQ130" s="1110"/>
      <c r="AR130" s="1110"/>
      <c r="AS130" s="1110"/>
      <c r="AT130" s="1111"/>
      <c r="AU130" s="221"/>
      <c r="AV130" s="221"/>
      <c r="AW130" s="221"/>
      <c r="AX130" s="1101" t="s">
        <v>478</v>
      </c>
      <c r="AY130" s="959"/>
      <c r="AZ130" s="959"/>
      <c r="BA130" s="959"/>
      <c r="BB130" s="959"/>
      <c r="BC130" s="959"/>
      <c r="BD130" s="959"/>
      <c r="BE130" s="960"/>
      <c r="BF130" s="1137">
        <v>9.1</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479</v>
      </c>
      <c r="X131" s="1144"/>
      <c r="Y131" s="1144"/>
      <c r="Z131" s="1145"/>
      <c r="AA131" s="1040">
        <v>5799242</v>
      </c>
      <c r="AB131" s="1022"/>
      <c r="AC131" s="1022"/>
      <c r="AD131" s="1022"/>
      <c r="AE131" s="1023"/>
      <c r="AF131" s="1021">
        <v>5884552</v>
      </c>
      <c r="AG131" s="1022"/>
      <c r="AH131" s="1022"/>
      <c r="AI131" s="1022"/>
      <c r="AJ131" s="1023"/>
      <c r="AK131" s="1021">
        <v>5985235</v>
      </c>
      <c r="AL131" s="1022"/>
      <c r="AM131" s="1022"/>
      <c r="AN131" s="1022"/>
      <c r="AO131" s="1023"/>
      <c r="AP131" s="1146"/>
      <c r="AQ131" s="1147"/>
      <c r="AR131" s="1147"/>
      <c r="AS131" s="1147"/>
      <c r="AT131" s="1148"/>
      <c r="AU131" s="221"/>
      <c r="AV131" s="221"/>
      <c r="AW131" s="221"/>
      <c r="AX131" s="1119" t="s">
        <v>480</v>
      </c>
      <c r="AY131" s="762"/>
      <c r="AZ131" s="762"/>
      <c r="BA131" s="762"/>
      <c r="BB131" s="762"/>
      <c r="BC131" s="762"/>
      <c r="BD131" s="762"/>
      <c r="BE131" s="1072"/>
      <c r="BF131" s="1120">
        <v>21.8</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481</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482</v>
      </c>
      <c r="W132" s="1130"/>
      <c r="X132" s="1130"/>
      <c r="Y132" s="1130"/>
      <c r="Z132" s="1131"/>
      <c r="AA132" s="1132">
        <v>9.2706426119999996</v>
      </c>
      <c r="AB132" s="1133"/>
      <c r="AC132" s="1133"/>
      <c r="AD132" s="1133"/>
      <c r="AE132" s="1134"/>
      <c r="AF132" s="1135">
        <v>8.4933228560000007</v>
      </c>
      <c r="AG132" s="1133"/>
      <c r="AH132" s="1133"/>
      <c r="AI132" s="1133"/>
      <c r="AJ132" s="1134"/>
      <c r="AK132" s="1135">
        <v>9.8251948339999995</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483</v>
      </c>
      <c r="W133" s="1113"/>
      <c r="X133" s="1113"/>
      <c r="Y133" s="1113"/>
      <c r="Z133" s="1114"/>
      <c r="AA133" s="1115">
        <v>9.8000000000000007</v>
      </c>
      <c r="AB133" s="1116"/>
      <c r="AC133" s="1116"/>
      <c r="AD133" s="1116"/>
      <c r="AE133" s="1117"/>
      <c r="AF133" s="1115">
        <v>9.3000000000000007</v>
      </c>
      <c r="AG133" s="1116"/>
      <c r="AH133" s="1116"/>
      <c r="AI133" s="1116"/>
      <c r="AJ133" s="1117"/>
      <c r="AK133" s="1115">
        <v>9.1</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ISw4qWojSQS9WjmpRLhlVatPfHqfuIq5aBiZ4hKnTRLW+gXFcMmRW9BEr6QQJN6k3ZzBNUjRYzYKNTKDTou/IA==" saltValue="44WMEmT0VgK5H+pSIwrvQ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W9" sqref="W9:AL11"/>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Cu1MErqsfEKOxtc8GacHTPNZN51bLi/+V5+Df53fSFau2/7ml+YDbkFhTWfjQY97iGVELgIrTdlIGCn8L4eb8w==" saltValue="Ajw2+U3sDqOSZ6qTUeFDa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W9" sqref="W9:AL11"/>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jlwBijuVTZy3KfPYNIxWoUvpDk9Vi90pJqBFcM9WDvHPYvDFXAhG/s1yPisQmu+f+3QS/A1ICHwVxOS4JDvYnA==" saltValue="038LD7AsJwbbLRfjHGoAA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election activeCell="AK59" sqref="AK59"/>
    </sheetView>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487</v>
      </c>
      <c r="AP7" s="260"/>
      <c r="AQ7" s="261" t="s">
        <v>488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489</v>
      </c>
      <c r="AQ8" s="267" t="s">
        <v>490</v>
      </c>
      <c r="AR8" s="268" t="s">
        <v>491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492</v>
      </c>
      <c r="AL9" s="1153"/>
      <c r="AM9" s="1153"/>
      <c r="AN9" s="1154"/>
      <c r="AO9" s="269">
        <v>2014027</v>
      </c>
      <c r="AP9" s="269">
        <v>160634</v>
      </c>
      <c r="AQ9" s="270">
        <v>118131</v>
      </c>
      <c r="AR9" s="271">
        <v>36</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493</v>
      </c>
      <c r="AL10" s="1153"/>
      <c r="AM10" s="1153"/>
      <c r="AN10" s="1154"/>
      <c r="AO10" s="272">
        <v>184203</v>
      </c>
      <c r="AP10" s="272">
        <v>14692</v>
      </c>
      <c r="AQ10" s="273">
        <v>19338</v>
      </c>
      <c r="AR10" s="274">
        <v>-24</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494</v>
      </c>
      <c r="AL11" s="1153"/>
      <c r="AM11" s="1153"/>
      <c r="AN11" s="1154"/>
      <c r="AO11" s="272">
        <v>19073</v>
      </c>
      <c r="AP11" s="272">
        <v>1521</v>
      </c>
      <c r="AQ11" s="273">
        <v>1486</v>
      </c>
      <c r="AR11" s="274">
        <v>2.4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495</v>
      </c>
      <c r="AL12" s="1153"/>
      <c r="AM12" s="1153"/>
      <c r="AN12" s="1154"/>
      <c r="AO12" s="272" t="s">
        <v>496</v>
      </c>
      <c r="AP12" s="272" t="s">
        <v>496</v>
      </c>
      <c r="AQ12" s="273" t="s">
        <v>496</v>
      </c>
      <c r="AR12" s="274" t="s">
        <v>496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497</v>
      </c>
      <c r="AL13" s="1153"/>
      <c r="AM13" s="1153"/>
      <c r="AN13" s="1154"/>
      <c r="AO13" s="272">
        <v>13971</v>
      </c>
      <c r="AP13" s="272">
        <v>1114</v>
      </c>
      <c r="AQ13" s="273">
        <v>4880</v>
      </c>
      <c r="AR13" s="274">
        <v>-77.2</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498</v>
      </c>
      <c r="AL14" s="1153"/>
      <c r="AM14" s="1153"/>
      <c r="AN14" s="1154"/>
      <c r="AO14" s="272">
        <v>60792</v>
      </c>
      <c r="AP14" s="272">
        <v>4849</v>
      </c>
      <c r="AQ14" s="273">
        <v>1912</v>
      </c>
      <c r="AR14" s="274">
        <v>153.6</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499</v>
      </c>
      <c r="AL15" s="1156"/>
      <c r="AM15" s="1156"/>
      <c r="AN15" s="1157"/>
      <c r="AO15" s="272">
        <v>-88536</v>
      </c>
      <c r="AP15" s="272">
        <v>-7061</v>
      </c>
      <c r="AQ15" s="273">
        <v>-7094</v>
      </c>
      <c r="AR15" s="274">
        <v>-0.5</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2203530</v>
      </c>
      <c r="AP16" s="272">
        <v>175748</v>
      </c>
      <c r="AQ16" s="273">
        <v>138653</v>
      </c>
      <c r="AR16" s="274">
        <v>26.8</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500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501</v>
      </c>
      <c r="AP20" s="281" t="s">
        <v>502</v>
      </c>
      <c r="AQ20" s="282" t="s">
        <v>503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504</v>
      </c>
      <c r="AL21" s="1159"/>
      <c r="AM21" s="1159"/>
      <c r="AN21" s="1160"/>
      <c r="AO21" s="285">
        <v>15.63</v>
      </c>
      <c r="AP21" s="286">
        <v>11.03</v>
      </c>
      <c r="AQ21" s="287">
        <v>4.5999999999999996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505</v>
      </c>
      <c r="AL22" s="1159"/>
      <c r="AM22" s="1159"/>
      <c r="AN22" s="1160"/>
      <c r="AO22" s="290">
        <v>95.5</v>
      </c>
      <c r="AP22" s="291">
        <v>96.9</v>
      </c>
      <c r="AQ22" s="292">
        <v>-1.4</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506</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487</v>
      </c>
      <c r="AP30" s="260"/>
      <c r="AQ30" s="261" t="s">
        <v>488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489</v>
      </c>
      <c r="AQ31" s="267" t="s">
        <v>490</v>
      </c>
      <c r="AR31" s="268" t="s">
        <v>491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509</v>
      </c>
      <c r="AL32" s="1167"/>
      <c r="AM32" s="1167"/>
      <c r="AN32" s="1168"/>
      <c r="AO32" s="300">
        <v>1324739</v>
      </c>
      <c r="AP32" s="300">
        <v>105658</v>
      </c>
      <c r="AQ32" s="301">
        <v>59716</v>
      </c>
      <c r="AR32" s="302">
        <v>76.900000000000006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510</v>
      </c>
      <c r="AL33" s="1167"/>
      <c r="AM33" s="1167"/>
      <c r="AN33" s="1168"/>
      <c r="AO33" s="300" t="s">
        <v>496</v>
      </c>
      <c r="AP33" s="300" t="s">
        <v>496</v>
      </c>
      <c r="AQ33" s="301" t="s">
        <v>496</v>
      </c>
      <c r="AR33" s="302" t="s">
        <v>496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511</v>
      </c>
      <c r="AL34" s="1167"/>
      <c r="AM34" s="1167"/>
      <c r="AN34" s="1168"/>
      <c r="AO34" s="300" t="s">
        <v>496</v>
      </c>
      <c r="AP34" s="300" t="s">
        <v>496</v>
      </c>
      <c r="AQ34" s="301" t="s">
        <v>496</v>
      </c>
      <c r="AR34" s="302" t="s">
        <v>496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512</v>
      </c>
      <c r="AL35" s="1167"/>
      <c r="AM35" s="1167"/>
      <c r="AN35" s="1168"/>
      <c r="AO35" s="300">
        <v>515807</v>
      </c>
      <c r="AP35" s="300">
        <v>41139</v>
      </c>
      <c r="AQ35" s="301">
        <v>21226</v>
      </c>
      <c r="AR35" s="302">
        <v>93.8</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513</v>
      </c>
      <c r="AL36" s="1167"/>
      <c r="AM36" s="1167"/>
      <c r="AN36" s="1168"/>
      <c r="AO36" s="300">
        <v>92786</v>
      </c>
      <c r="AP36" s="300">
        <v>7400</v>
      </c>
      <c r="AQ36" s="301">
        <v>5622</v>
      </c>
      <c r="AR36" s="302">
        <v>31.6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514</v>
      </c>
      <c r="AL37" s="1167"/>
      <c r="AM37" s="1167"/>
      <c r="AN37" s="1168"/>
      <c r="AO37" s="300">
        <v>1632</v>
      </c>
      <c r="AP37" s="300">
        <v>130</v>
      </c>
      <c r="AQ37" s="301">
        <v>447</v>
      </c>
      <c r="AR37" s="302">
        <v>-70.900000000000006</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515</v>
      </c>
      <c r="AL38" s="1170"/>
      <c r="AM38" s="1170"/>
      <c r="AN38" s="1171"/>
      <c r="AO38" s="303" t="s">
        <v>496</v>
      </c>
      <c r="AP38" s="303" t="s">
        <v>496</v>
      </c>
      <c r="AQ38" s="304">
        <v>23</v>
      </c>
      <c r="AR38" s="292" t="s">
        <v>496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516</v>
      </c>
      <c r="AL39" s="1170"/>
      <c r="AM39" s="1170"/>
      <c r="AN39" s="1171"/>
      <c r="AO39" s="300" t="s">
        <v>496</v>
      </c>
      <c r="AP39" s="300" t="s">
        <v>496</v>
      </c>
      <c r="AQ39" s="301">
        <v>-1646</v>
      </c>
      <c r="AR39" s="302" t="s">
        <v>496</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517</v>
      </c>
      <c r="AL40" s="1167"/>
      <c r="AM40" s="1167"/>
      <c r="AN40" s="1168"/>
      <c r="AO40" s="300">
        <v>-1346903</v>
      </c>
      <c r="AP40" s="300">
        <v>-107426</v>
      </c>
      <c r="AQ40" s="301">
        <v>-57881</v>
      </c>
      <c r="AR40" s="302">
        <v>85.6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588061</v>
      </c>
      <c r="AP41" s="300">
        <v>46902</v>
      </c>
      <c r="AQ41" s="301">
        <v>27507</v>
      </c>
      <c r="AR41" s="302">
        <v>70.5</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487</v>
      </c>
      <c r="AN49" s="1163" t="s">
        <v>520</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521</v>
      </c>
      <c r="AO50" s="317" t="s">
        <v>522</v>
      </c>
      <c r="AP50" s="318" t="s">
        <v>523</v>
      </c>
      <c r="AQ50" s="319" t="s">
        <v>524</v>
      </c>
      <c r="AR50" s="320" t="s">
        <v>525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526</v>
      </c>
      <c r="AL51" s="313"/>
      <c r="AM51" s="321">
        <v>2109316</v>
      </c>
      <c r="AN51" s="322">
        <v>153249</v>
      </c>
      <c r="AO51" s="323">
        <v>53.4</v>
      </c>
      <c r="AP51" s="324">
        <v>94796</v>
      </c>
      <c r="AQ51" s="325">
        <v>1.4</v>
      </c>
      <c r="AR51" s="326">
        <v>52</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527</v>
      </c>
      <c r="AM52" s="329">
        <v>1257490</v>
      </c>
      <c r="AN52" s="330">
        <v>91361</v>
      </c>
      <c r="AO52" s="331">
        <v>26.9</v>
      </c>
      <c r="AP52" s="332">
        <v>55781</v>
      </c>
      <c r="AQ52" s="333">
        <v>4.5999999999999996</v>
      </c>
      <c r="AR52" s="334">
        <v>22.3</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528</v>
      </c>
      <c r="AL53" s="313"/>
      <c r="AM53" s="321">
        <v>1939625</v>
      </c>
      <c r="AN53" s="322">
        <v>143538</v>
      </c>
      <c r="AO53" s="323">
        <v>-6.3</v>
      </c>
      <c r="AP53" s="324">
        <v>85942</v>
      </c>
      <c r="AQ53" s="325">
        <v>-9.3000000000000007</v>
      </c>
      <c r="AR53" s="326">
        <v>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527</v>
      </c>
      <c r="AM54" s="329">
        <v>1152643</v>
      </c>
      <c r="AN54" s="330">
        <v>85299</v>
      </c>
      <c r="AO54" s="331">
        <v>-6.6</v>
      </c>
      <c r="AP54" s="332">
        <v>48630</v>
      </c>
      <c r="AQ54" s="333">
        <v>-12.8</v>
      </c>
      <c r="AR54" s="334">
        <v>6.2</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529</v>
      </c>
      <c r="AL55" s="313"/>
      <c r="AM55" s="321">
        <v>2797136</v>
      </c>
      <c r="AN55" s="322">
        <v>211552</v>
      </c>
      <c r="AO55" s="323">
        <v>47.4</v>
      </c>
      <c r="AP55" s="324">
        <v>95007</v>
      </c>
      <c r="AQ55" s="325">
        <v>10.5</v>
      </c>
      <c r="AR55" s="326">
        <v>36.9</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527</v>
      </c>
      <c r="AM56" s="329">
        <v>595170</v>
      </c>
      <c r="AN56" s="330">
        <v>45014</v>
      </c>
      <c r="AO56" s="331">
        <v>-47.2</v>
      </c>
      <c r="AP56" s="332">
        <v>48509</v>
      </c>
      <c r="AQ56" s="333">
        <v>-0.2</v>
      </c>
      <c r="AR56" s="334">
        <v>-47</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530</v>
      </c>
      <c r="AL57" s="313"/>
      <c r="AM57" s="321">
        <v>4363526</v>
      </c>
      <c r="AN57" s="322">
        <v>339706</v>
      </c>
      <c r="AO57" s="323">
        <v>60.6</v>
      </c>
      <c r="AP57" s="324">
        <v>98176</v>
      </c>
      <c r="AQ57" s="325">
        <v>3.3</v>
      </c>
      <c r="AR57" s="326">
        <v>57.3</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527</v>
      </c>
      <c r="AM58" s="329">
        <v>1302977</v>
      </c>
      <c r="AN58" s="330">
        <v>101438</v>
      </c>
      <c r="AO58" s="331">
        <v>125.3</v>
      </c>
      <c r="AP58" s="332">
        <v>58489</v>
      </c>
      <c r="AQ58" s="333">
        <v>20.6</v>
      </c>
      <c r="AR58" s="334">
        <v>104.7</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531</v>
      </c>
      <c r="AL59" s="313"/>
      <c r="AM59" s="321">
        <v>4301016</v>
      </c>
      <c r="AN59" s="322">
        <v>343038</v>
      </c>
      <c r="AO59" s="323">
        <v>1</v>
      </c>
      <c r="AP59" s="324">
        <v>119283</v>
      </c>
      <c r="AQ59" s="325">
        <v>21.5</v>
      </c>
      <c r="AR59" s="326">
        <v>-20.5</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527</v>
      </c>
      <c r="AM60" s="329">
        <v>2919887</v>
      </c>
      <c r="AN60" s="330">
        <v>232883</v>
      </c>
      <c r="AO60" s="331">
        <v>129.6</v>
      </c>
      <c r="AP60" s="332">
        <v>64747</v>
      </c>
      <c r="AQ60" s="333">
        <v>10.7</v>
      </c>
      <c r="AR60" s="334">
        <v>118.9</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532</v>
      </c>
      <c r="AL61" s="335"/>
      <c r="AM61" s="336">
        <v>3102124</v>
      </c>
      <c r="AN61" s="337">
        <v>238217</v>
      </c>
      <c r="AO61" s="338">
        <v>31.2</v>
      </c>
      <c r="AP61" s="339">
        <v>98641</v>
      </c>
      <c r="AQ61" s="340">
        <v>5.5</v>
      </c>
      <c r="AR61" s="326">
        <v>25.7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527</v>
      </c>
      <c r="AM62" s="329">
        <v>1445633</v>
      </c>
      <c r="AN62" s="330">
        <v>111199</v>
      </c>
      <c r="AO62" s="331">
        <v>45.6</v>
      </c>
      <c r="AP62" s="332">
        <v>55231</v>
      </c>
      <c r="AQ62" s="333">
        <v>4.5999999999999996</v>
      </c>
      <c r="AR62" s="334">
        <v>41</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thwCrHBPf1VdJHq4lWkeghg9ZZnZ4mbXe3OzA9Jz3F+2Q4C1aIKEDQ12O27cRlqwKDrbPoJK8MOTRySnLAaT4Q==" saltValue="PvCYLEbDk1j6K7v0q7OaJA=="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19" zoomScaleNormal="100" zoomScaleSheetLayoutView="55" workbookViewId="0">
      <selection activeCell="AF27" sqref="AF27"/>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484</v>
      </c>
    </row>
    <row r="121" spans="125:125" ht="13.5" hidden="1" customHeight="1" x14ac:dyDescent="0.15">
      <c r="DU121" s="247"/>
    </row>
  </sheetData>
  <sheetProtection algorithmName="SHA-512" hashValue="q0lN6Zk5YMLdHIKzFs8SPBd9Lvt/kqrFUyoZj17LCFwhhvaqR0qepM25DYDww2BTisXaPlhqjfn6Rp6h27a4kg==" saltValue="6D+zp/ionbuK6xMD4bAYI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election activeCell="W9" sqref="W9:AL11"/>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484</v>
      </c>
    </row>
  </sheetData>
  <sheetProtection algorithmName="SHA-512" hashValue="z407qyoxyDfzEJg3lcur02Ic14jNKa471rf0xM/hx3ogm7ayhYjHNv5heaW6Z66rcjWZBjA1tnyG2dPXqiUD+A==" saltValue="eWcDR40U1LLVoBlu5bIH5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election activeCell="W9" sqref="W9:AL11"/>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534</v>
      </c>
      <c r="G46" s="8" t="s">
        <v>535</v>
      </c>
      <c r="H46" s="8" t="s">
        <v>536</v>
      </c>
      <c r="I46" s="8" t="s">
        <v>537</v>
      </c>
      <c r="J46" s="9" t="s">
        <v>538</v>
      </c>
    </row>
    <row r="47" spans="2:10" ht="57.75" customHeight="1" x14ac:dyDescent="0.15">
      <c r="B47" s="10"/>
      <c r="C47" s="1175" t="s">
        <v>3</v>
      </c>
      <c r="D47" s="1175"/>
      <c r="E47" s="1176"/>
      <c r="F47" s="11">
        <v>47.23</v>
      </c>
      <c r="G47" s="12">
        <v>43.96</v>
      </c>
      <c r="H47" s="12">
        <v>41.9</v>
      </c>
      <c r="I47" s="12">
        <v>41.6</v>
      </c>
      <c r="J47" s="13">
        <v>41.49</v>
      </c>
    </row>
    <row r="48" spans="2:10" ht="57.75" customHeight="1" x14ac:dyDescent="0.15">
      <c r="B48" s="14"/>
      <c r="C48" s="1177" t="s">
        <v>4</v>
      </c>
      <c r="D48" s="1177"/>
      <c r="E48" s="1178"/>
      <c r="F48" s="15">
        <v>11.25</v>
      </c>
      <c r="G48" s="16">
        <v>6.5</v>
      </c>
      <c r="H48" s="16">
        <v>5.66</v>
      </c>
      <c r="I48" s="16">
        <v>6.17</v>
      </c>
      <c r="J48" s="17">
        <v>6.27</v>
      </c>
    </row>
    <row r="49" spans="2:10" ht="57.75" customHeight="1" thickBot="1" x14ac:dyDescent="0.2">
      <c r="B49" s="18"/>
      <c r="C49" s="1179" t="s">
        <v>5</v>
      </c>
      <c r="D49" s="1179"/>
      <c r="E49" s="1180"/>
      <c r="F49" s="19">
        <v>2.2999999999999998</v>
      </c>
      <c r="G49" s="20">
        <v>6.11</v>
      </c>
      <c r="H49" s="20">
        <v>2.2599999999999998</v>
      </c>
      <c r="I49" s="20">
        <v>7.21</v>
      </c>
      <c r="J49" s="21">
        <v>6.94</v>
      </c>
    </row>
    <row r="50" spans="2:10" x14ac:dyDescent="0.15"/>
  </sheetData>
  <sheetProtection algorithmName="SHA-512" hashValue="aeXs0NuaeeWRA2Ffmrwx7nceFePqOCAgCj26l5LTeeiT/rXYavZxHi6JX2Q9ESDVbkF/cxKrTRr5RKn8qNOkxw==" saltValue="FFGw+uDgwJLuFT8/e5QZo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election activeCell="W9" sqref="W9:AL11"/>
    </sheetView>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534</v>
      </c>
      <c r="G33" s="29" t="s">
        <v>535</v>
      </c>
      <c r="H33" s="29" t="s">
        <v>536</v>
      </c>
      <c r="I33" s="29" t="s">
        <v>537</v>
      </c>
      <c r="J33" s="30" t="s">
        <v>538</v>
      </c>
      <c r="K33" s="22"/>
      <c r="L33" s="22"/>
      <c r="M33" s="22"/>
      <c r="N33" s="22"/>
      <c r="O33" s="22"/>
      <c r="P33" s="22"/>
    </row>
    <row r="34" spans="1:16" ht="39" customHeight="1" x14ac:dyDescent="0.15">
      <c r="A34" s="22"/>
      <c r="B34" s="31"/>
      <c r="C34" s="1187" t="s">
        <v>539</v>
      </c>
      <c r="D34" s="1187"/>
      <c r="E34" s="1188"/>
      <c r="F34" s="32" t="s">
        <v>540</v>
      </c>
      <c r="G34" s="33" t="s">
        <v>541</v>
      </c>
      <c r="H34" s="33" t="s">
        <v>542</v>
      </c>
      <c r="I34" s="33" t="s">
        <v>543</v>
      </c>
      <c r="J34" s="34" t="s">
        <v>544</v>
      </c>
      <c r="K34" s="22"/>
      <c r="L34" s="22"/>
      <c r="M34" s="22"/>
      <c r="N34" s="22"/>
      <c r="O34" s="22"/>
      <c r="P34" s="22"/>
    </row>
    <row r="35" spans="1:16" ht="39" customHeight="1" x14ac:dyDescent="0.15">
      <c r="A35" s="22"/>
      <c r="B35" s="35"/>
      <c r="C35" s="1181" t="s">
        <v>545</v>
      </c>
      <c r="D35" s="1182"/>
      <c r="E35" s="1183"/>
      <c r="F35" s="36">
        <v>7</v>
      </c>
      <c r="G35" s="37">
        <v>7.72</v>
      </c>
      <c r="H35" s="37">
        <v>8.99</v>
      </c>
      <c r="I35" s="37">
        <v>9.42</v>
      </c>
      <c r="J35" s="38">
        <v>12.05</v>
      </c>
      <c r="K35" s="22"/>
      <c r="L35" s="22"/>
      <c r="M35" s="22"/>
      <c r="N35" s="22"/>
      <c r="O35" s="22"/>
      <c r="P35" s="22"/>
    </row>
    <row r="36" spans="1:16" ht="39" customHeight="1" x14ac:dyDescent="0.15">
      <c r="A36" s="22"/>
      <c r="B36" s="35"/>
      <c r="C36" s="1181" t="s">
        <v>546</v>
      </c>
      <c r="D36" s="1182"/>
      <c r="E36" s="1183"/>
      <c r="F36" s="36">
        <v>11.43</v>
      </c>
      <c r="G36" s="37">
        <v>6.33</v>
      </c>
      <c r="H36" s="37">
        <v>5.72</v>
      </c>
      <c r="I36" s="37">
        <v>6.23</v>
      </c>
      <c r="J36" s="38">
        <v>6.31</v>
      </c>
      <c r="K36" s="22"/>
      <c r="L36" s="22"/>
      <c r="M36" s="22"/>
      <c r="N36" s="22"/>
      <c r="O36" s="22"/>
      <c r="P36" s="22"/>
    </row>
    <row r="37" spans="1:16" ht="39" customHeight="1" x14ac:dyDescent="0.15">
      <c r="A37" s="22"/>
      <c r="B37" s="35"/>
      <c r="C37" s="1181" t="s">
        <v>547</v>
      </c>
      <c r="D37" s="1182"/>
      <c r="E37" s="1183"/>
      <c r="F37" s="36" t="s">
        <v>496</v>
      </c>
      <c r="G37" s="37" t="s">
        <v>496</v>
      </c>
      <c r="H37" s="37" t="s">
        <v>496</v>
      </c>
      <c r="I37" s="37" t="s">
        <v>496</v>
      </c>
      <c r="J37" s="38">
        <v>2.52</v>
      </c>
      <c r="K37" s="22"/>
      <c r="L37" s="22"/>
      <c r="M37" s="22"/>
      <c r="N37" s="22"/>
      <c r="O37" s="22"/>
      <c r="P37" s="22"/>
    </row>
    <row r="38" spans="1:16" ht="39" customHeight="1" x14ac:dyDescent="0.15">
      <c r="A38" s="22"/>
      <c r="B38" s="35"/>
      <c r="C38" s="1181" t="s">
        <v>548</v>
      </c>
      <c r="D38" s="1182"/>
      <c r="E38" s="1183"/>
      <c r="F38" s="36">
        <v>1.1299999999999999</v>
      </c>
      <c r="G38" s="37">
        <v>1.54</v>
      </c>
      <c r="H38" s="37">
        <v>2.5299999999999998</v>
      </c>
      <c r="I38" s="37">
        <v>2.54</v>
      </c>
      <c r="J38" s="38">
        <v>1.68</v>
      </c>
      <c r="K38" s="22"/>
      <c r="L38" s="22"/>
      <c r="M38" s="22"/>
      <c r="N38" s="22"/>
      <c r="O38" s="22"/>
      <c r="P38" s="22"/>
    </row>
    <row r="39" spans="1:16" ht="39" customHeight="1" x14ac:dyDescent="0.15">
      <c r="A39" s="22"/>
      <c r="B39" s="35"/>
      <c r="C39" s="1181" t="s">
        <v>549</v>
      </c>
      <c r="D39" s="1182"/>
      <c r="E39" s="1183"/>
      <c r="F39" s="36">
        <v>1.24</v>
      </c>
      <c r="G39" s="37">
        <v>0.77</v>
      </c>
      <c r="H39" s="37">
        <v>0.16</v>
      </c>
      <c r="I39" s="37">
        <v>0.17</v>
      </c>
      <c r="J39" s="38">
        <v>0.42</v>
      </c>
      <c r="K39" s="22"/>
      <c r="L39" s="22"/>
      <c r="M39" s="22"/>
      <c r="N39" s="22"/>
      <c r="O39" s="22"/>
      <c r="P39" s="22"/>
    </row>
    <row r="40" spans="1:16" ht="39" customHeight="1" x14ac:dyDescent="0.15">
      <c r="A40" s="22"/>
      <c r="B40" s="35"/>
      <c r="C40" s="1181" t="s">
        <v>550</v>
      </c>
      <c r="D40" s="1182"/>
      <c r="E40" s="1183"/>
      <c r="F40" s="36">
        <v>0.06</v>
      </c>
      <c r="G40" s="37">
        <v>0.36</v>
      </c>
      <c r="H40" s="37">
        <v>0.11</v>
      </c>
      <c r="I40" s="37">
        <v>0.08</v>
      </c>
      <c r="J40" s="38">
        <v>0.08</v>
      </c>
      <c r="K40" s="22"/>
      <c r="L40" s="22"/>
      <c r="M40" s="22"/>
      <c r="N40" s="22"/>
      <c r="O40" s="22"/>
      <c r="P40" s="22"/>
    </row>
    <row r="41" spans="1:16" ht="39" customHeight="1" x14ac:dyDescent="0.15">
      <c r="A41" s="22"/>
      <c r="B41" s="35"/>
      <c r="C41" s="1181" t="s">
        <v>551</v>
      </c>
      <c r="D41" s="1182"/>
      <c r="E41" s="1183"/>
      <c r="F41" s="36">
        <v>0.08</v>
      </c>
      <c r="G41" s="37">
        <v>0.04</v>
      </c>
      <c r="H41" s="37">
        <v>0</v>
      </c>
      <c r="I41" s="37">
        <v>0.03</v>
      </c>
      <c r="J41" s="38">
        <v>0.03</v>
      </c>
      <c r="K41" s="22"/>
      <c r="L41" s="22"/>
      <c r="M41" s="22"/>
      <c r="N41" s="22"/>
      <c r="O41" s="22"/>
      <c r="P41" s="22"/>
    </row>
    <row r="42" spans="1:16" ht="39" customHeight="1" x14ac:dyDescent="0.15">
      <c r="A42" s="22"/>
      <c r="B42" s="39"/>
      <c r="C42" s="1181" t="s">
        <v>552</v>
      </c>
      <c r="D42" s="1182"/>
      <c r="E42" s="1183"/>
      <c r="F42" s="36" t="s">
        <v>496</v>
      </c>
      <c r="G42" s="37" t="s">
        <v>496</v>
      </c>
      <c r="H42" s="37" t="s">
        <v>496</v>
      </c>
      <c r="I42" s="37" t="s">
        <v>496</v>
      </c>
      <c r="J42" s="38" t="s">
        <v>496</v>
      </c>
      <c r="K42" s="22"/>
      <c r="L42" s="22"/>
      <c r="M42" s="22"/>
      <c r="N42" s="22"/>
      <c r="O42" s="22"/>
      <c r="P42" s="22"/>
    </row>
    <row r="43" spans="1:16" ht="39" customHeight="1" thickBot="1" x14ac:dyDescent="0.2">
      <c r="A43" s="22"/>
      <c r="B43" s="40"/>
      <c r="C43" s="1184" t="s">
        <v>553</v>
      </c>
      <c r="D43" s="1185"/>
      <c r="E43" s="1186"/>
      <c r="F43" s="41">
        <v>0.87</v>
      </c>
      <c r="G43" s="42">
        <v>0.78</v>
      </c>
      <c r="H43" s="42">
        <v>0.61</v>
      </c>
      <c r="I43" s="42">
        <v>3.21</v>
      </c>
      <c r="J43" s="43">
        <v>0.03</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n2cLT/1Pc+RlUHcVVP1FEE7SAlMhYC+gjoGz7w16mEFaE9NmKhDefGomFX6s/UZRaiWEtuWbh821wFOuka9SKw==" saltValue="bVsioJF5Bxq2sXDvKK5im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election activeCell="W9" sqref="W9:AL11"/>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534</v>
      </c>
      <c r="L44" s="56" t="s">
        <v>535</v>
      </c>
      <c r="M44" s="56" t="s">
        <v>536</v>
      </c>
      <c r="N44" s="56" t="s">
        <v>537</v>
      </c>
      <c r="O44" s="57" t="s">
        <v>538</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1232</v>
      </c>
      <c r="L45" s="60">
        <v>1468</v>
      </c>
      <c r="M45" s="60">
        <v>1367</v>
      </c>
      <c r="N45" s="60">
        <v>1332</v>
      </c>
      <c r="O45" s="61">
        <v>1325</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496</v>
      </c>
      <c r="L46" s="64" t="s">
        <v>496</v>
      </c>
      <c r="M46" s="64" t="s">
        <v>496</v>
      </c>
      <c r="N46" s="64" t="s">
        <v>496</v>
      </c>
      <c r="O46" s="65" t="s">
        <v>496</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496</v>
      </c>
      <c r="L47" s="64" t="s">
        <v>496</v>
      </c>
      <c r="M47" s="64" t="s">
        <v>496</v>
      </c>
      <c r="N47" s="64" t="s">
        <v>496</v>
      </c>
      <c r="O47" s="65" t="s">
        <v>496</v>
      </c>
      <c r="P47" s="48"/>
      <c r="Q47" s="48"/>
      <c r="R47" s="48"/>
      <c r="S47" s="48"/>
      <c r="T47" s="48"/>
      <c r="U47" s="48"/>
    </row>
    <row r="48" spans="1:21" ht="30.75" customHeight="1" x14ac:dyDescent="0.15">
      <c r="A48" s="48"/>
      <c r="B48" s="1191"/>
      <c r="C48" s="1192"/>
      <c r="D48" s="62"/>
      <c r="E48" s="1197" t="s">
        <v>13</v>
      </c>
      <c r="F48" s="1197"/>
      <c r="G48" s="1197"/>
      <c r="H48" s="1197"/>
      <c r="I48" s="1197"/>
      <c r="J48" s="1198"/>
      <c r="K48" s="63">
        <v>484</v>
      </c>
      <c r="L48" s="64">
        <v>529</v>
      </c>
      <c r="M48" s="64">
        <v>505</v>
      </c>
      <c r="N48" s="64">
        <v>464</v>
      </c>
      <c r="O48" s="65">
        <v>516</v>
      </c>
      <c r="P48" s="48"/>
      <c r="Q48" s="48"/>
      <c r="R48" s="48"/>
      <c r="S48" s="48"/>
      <c r="T48" s="48"/>
      <c r="U48" s="48"/>
    </row>
    <row r="49" spans="1:21" ht="30.75" customHeight="1" x14ac:dyDescent="0.15">
      <c r="A49" s="48"/>
      <c r="B49" s="1191"/>
      <c r="C49" s="1192"/>
      <c r="D49" s="62"/>
      <c r="E49" s="1197" t="s">
        <v>14</v>
      </c>
      <c r="F49" s="1197"/>
      <c r="G49" s="1197"/>
      <c r="H49" s="1197"/>
      <c r="I49" s="1197"/>
      <c r="J49" s="1198"/>
      <c r="K49" s="63">
        <v>124</v>
      </c>
      <c r="L49" s="64">
        <v>123</v>
      </c>
      <c r="M49" s="64">
        <v>125</v>
      </c>
      <c r="N49" s="64">
        <v>129</v>
      </c>
      <c r="O49" s="65">
        <v>93</v>
      </c>
      <c r="P49" s="48"/>
      <c r="Q49" s="48"/>
      <c r="R49" s="48"/>
      <c r="S49" s="48"/>
      <c r="T49" s="48"/>
      <c r="U49" s="48"/>
    </row>
    <row r="50" spans="1:21" ht="30.75" customHeight="1" x14ac:dyDescent="0.15">
      <c r="A50" s="48"/>
      <c r="B50" s="1191"/>
      <c r="C50" s="1192"/>
      <c r="D50" s="62"/>
      <c r="E50" s="1197" t="s">
        <v>15</v>
      </c>
      <c r="F50" s="1197"/>
      <c r="G50" s="1197"/>
      <c r="H50" s="1197"/>
      <c r="I50" s="1197"/>
      <c r="J50" s="1198"/>
      <c r="K50" s="63">
        <v>5</v>
      </c>
      <c r="L50" s="64">
        <v>2</v>
      </c>
      <c r="M50" s="64">
        <v>2</v>
      </c>
      <c r="N50" s="64">
        <v>2</v>
      </c>
      <c r="O50" s="65">
        <v>2</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496</v>
      </c>
      <c r="L51" s="64">
        <v>0</v>
      </c>
      <c r="M51" s="64">
        <v>0</v>
      </c>
      <c r="N51" s="64">
        <v>0</v>
      </c>
      <c r="O51" s="65" t="s">
        <v>496</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1292</v>
      </c>
      <c r="L52" s="64">
        <v>1499</v>
      </c>
      <c r="M52" s="64">
        <v>1462</v>
      </c>
      <c r="N52" s="64">
        <v>1428</v>
      </c>
      <c r="O52" s="65">
        <v>1346</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553</v>
      </c>
      <c r="L53" s="69">
        <v>623</v>
      </c>
      <c r="M53" s="69">
        <v>537</v>
      </c>
      <c r="N53" s="69">
        <v>499</v>
      </c>
      <c r="O53" s="70">
        <v>590</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554</v>
      </c>
      <c r="L57" s="81" t="s">
        <v>555</v>
      </c>
      <c r="M57" s="81" t="s">
        <v>556</v>
      </c>
      <c r="N57" s="81" t="s">
        <v>557</v>
      </c>
      <c r="O57" s="82" t="s">
        <v>558</v>
      </c>
      <c r="P57" s="48"/>
      <c r="Q57" s="48"/>
      <c r="R57" s="48"/>
      <c r="S57" s="48"/>
      <c r="T57" s="48"/>
      <c r="U57" s="48"/>
    </row>
    <row r="58" spans="1:21" ht="31.5" customHeight="1" x14ac:dyDescent="0.15">
      <c r="B58" s="1205" t="s">
        <v>24</v>
      </c>
      <c r="C58" s="1206"/>
      <c r="D58" s="1211" t="s">
        <v>25</v>
      </c>
      <c r="E58" s="1212"/>
      <c r="F58" s="1212"/>
      <c r="G58" s="1212"/>
      <c r="H58" s="1212"/>
      <c r="I58" s="1212"/>
      <c r="J58" s="1213"/>
      <c r="K58" s="83" t="s">
        <v>496</v>
      </c>
      <c r="L58" s="84" t="s">
        <v>496</v>
      </c>
      <c r="M58" s="84" t="s">
        <v>496</v>
      </c>
      <c r="N58" s="84" t="s">
        <v>496</v>
      </c>
      <c r="O58" s="85" t="s">
        <v>496</v>
      </c>
    </row>
    <row r="59" spans="1:21" ht="31.5" customHeight="1" x14ac:dyDescent="0.15">
      <c r="B59" s="1207"/>
      <c r="C59" s="1208"/>
      <c r="D59" s="1214" t="s">
        <v>26</v>
      </c>
      <c r="E59" s="1215"/>
      <c r="F59" s="1215"/>
      <c r="G59" s="1215"/>
      <c r="H59" s="1215"/>
      <c r="I59" s="1215"/>
      <c r="J59" s="1216"/>
      <c r="K59" s="86" t="s">
        <v>496</v>
      </c>
      <c r="L59" s="87" t="s">
        <v>496</v>
      </c>
      <c r="M59" s="87" t="s">
        <v>496</v>
      </c>
      <c r="N59" s="87" t="s">
        <v>496</v>
      </c>
      <c r="O59" s="88" t="s">
        <v>496</v>
      </c>
    </row>
    <row r="60" spans="1:21" ht="31.5" customHeight="1" thickBot="1" x14ac:dyDescent="0.2">
      <c r="B60" s="1209"/>
      <c r="C60" s="1210"/>
      <c r="D60" s="1217" t="s">
        <v>27</v>
      </c>
      <c r="E60" s="1218"/>
      <c r="F60" s="1218"/>
      <c r="G60" s="1218"/>
      <c r="H60" s="1218"/>
      <c r="I60" s="1218"/>
      <c r="J60" s="1219"/>
      <c r="K60" s="89" t="s">
        <v>496</v>
      </c>
      <c r="L60" s="90" t="s">
        <v>496</v>
      </c>
      <c r="M60" s="90" t="s">
        <v>496</v>
      </c>
      <c r="N60" s="90" t="s">
        <v>496</v>
      </c>
      <c r="O60" s="91" t="s">
        <v>496</v>
      </c>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892PQDEBM99fTzVLiecv9q4LuJr0jL+o9WPdbgIVSW8Hg7Rrtc4XQ6rkCQ5wR5u6LGWd9G/C6nznyyUAU0CBZg==" saltValue="h6faA6kcf/wVa+d3WwLDb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W9" sqref="W9:AL11"/>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534</v>
      </c>
      <c r="J40" s="103" t="s">
        <v>535</v>
      </c>
      <c r="K40" s="103" t="s">
        <v>536</v>
      </c>
      <c r="L40" s="103" t="s">
        <v>537</v>
      </c>
      <c r="M40" s="104" t="s">
        <v>538</v>
      </c>
    </row>
    <row r="41" spans="2:13" ht="27.75" customHeight="1" x14ac:dyDescent="0.15">
      <c r="B41" s="1220" t="s">
        <v>30</v>
      </c>
      <c r="C41" s="1221"/>
      <c r="D41" s="105"/>
      <c r="E41" s="1226" t="s">
        <v>31</v>
      </c>
      <c r="F41" s="1226"/>
      <c r="G41" s="1226"/>
      <c r="H41" s="1227"/>
      <c r="I41" s="343">
        <v>12014</v>
      </c>
      <c r="J41" s="344">
        <v>11282</v>
      </c>
      <c r="K41" s="344">
        <v>11437</v>
      </c>
      <c r="L41" s="344">
        <v>13023</v>
      </c>
      <c r="M41" s="345">
        <v>14808</v>
      </c>
    </row>
    <row r="42" spans="2:13" ht="27.75" customHeight="1" x14ac:dyDescent="0.15">
      <c r="B42" s="1222"/>
      <c r="C42" s="1223"/>
      <c r="D42" s="106"/>
      <c r="E42" s="1228" t="s">
        <v>32</v>
      </c>
      <c r="F42" s="1228"/>
      <c r="G42" s="1228"/>
      <c r="H42" s="1229"/>
      <c r="I42" s="346">
        <v>42</v>
      </c>
      <c r="J42" s="347">
        <v>34</v>
      </c>
      <c r="K42" s="347">
        <v>27</v>
      </c>
      <c r="L42" s="347">
        <v>20</v>
      </c>
      <c r="M42" s="348">
        <v>15</v>
      </c>
    </row>
    <row r="43" spans="2:13" ht="27.75" customHeight="1" x14ac:dyDescent="0.15">
      <c r="B43" s="1222"/>
      <c r="C43" s="1223"/>
      <c r="D43" s="106"/>
      <c r="E43" s="1228" t="s">
        <v>33</v>
      </c>
      <c r="F43" s="1228"/>
      <c r="G43" s="1228"/>
      <c r="H43" s="1229"/>
      <c r="I43" s="346">
        <v>4346</v>
      </c>
      <c r="J43" s="347">
        <v>4214</v>
      </c>
      <c r="K43" s="347">
        <v>4181</v>
      </c>
      <c r="L43" s="347">
        <v>3952</v>
      </c>
      <c r="M43" s="348">
        <v>3819</v>
      </c>
    </row>
    <row r="44" spans="2:13" ht="27.75" customHeight="1" x14ac:dyDescent="0.15">
      <c r="B44" s="1222"/>
      <c r="C44" s="1223"/>
      <c r="D44" s="106"/>
      <c r="E44" s="1228" t="s">
        <v>34</v>
      </c>
      <c r="F44" s="1228"/>
      <c r="G44" s="1228"/>
      <c r="H44" s="1229"/>
      <c r="I44" s="346">
        <v>988</v>
      </c>
      <c r="J44" s="347">
        <v>907</v>
      </c>
      <c r="K44" s="347">
        <v>770</v>
      </c>
      <c r="L44" s="347">
        <v>665</v>
      </c>
      <c r="M44" s="348">
        <v>576</v>
      </c>
    </row>
    <row r="45" spans="2:13" ht="27.75" customHeight="1" x14ac:dyDescent="0.15">
      <c r="B45" s="1222"/>
      <c r="C45" s="1223"/>
      <c r="D45" s="106"/>
      <c r="E45" s="1228" t="s">
        <v>35</v>
      </c>
      <c r="F45" s="1228"/>
      <c r="G45" s="1228"/>
      <c r="H45" s="1229"/>
      <c r="I45" s="346">
        <v>2452</v>
      </c>
      <c r="J45" s="347">
        <v>2354</v>
      </c>
      <c r="K45" s="347">
        <v>1411</v>
      </c>
      <c r="L45" s="347">
        <v>1497</v>
      </c>
      <c r="M45" s="348">
        <v>1518</v>
      </c>
    </row>
    <row r="46" spans="2:13" ht="27.75" customHeight="1" x14ac:dyDescent="0.15">
      <c r="B46" s="1222"/>
      <c r="C46" s="1223"/>
      <c r="D46" s="107"/>
      <c r="E46" s="1228" t="s">
        <v>36</v>
      </c>
      <c r="F46" s="1228"/>
      <c r="G46" s="1228"/>
      <c r="H46" s="1229"/>
      <c r="I46" s="346" t="s">
        <v>496</v>
      </c>
      <c r="J46" s="347" t="s">
        <v>496</v>
      </c>
      <c r="K46" s="347" t="s">
        <v>496</v>
      </c>
      <c r="L46" s="347" t="s">
        <v>496</v>
      </c>
      <c r="M46" s="348" t="s">
        <v>496</v>
      </c>
    </row>
    <row r="47" spans="2:13" ht="27.75" customHeight="1" x14ac:dyDescent="0.15">
      <c r="B47" s="1222"/>
      <c r="C47" s="1223"/>
      <c r="D47" s="108"/>
      <c r="E47" s="1230" t="s">
        <v>37</v>
      </c>
      <c r="F47" s="1231"/>
      <c r="G47" s="1231"/>
      <c r="H47" s="1232"/>
      <c r="I47" s="346" t="s">
        <v>496</v>
      </c>
      <c r="J47" s="347" t="s">
        <v>496</v>
      </c>
      <c r="K47" s="347" t="s">
        <v>496</v>
      </c>
      <c r="L47" s="347" t="s">
        <v>496</v>
      </c>
      <c r="M47" s="348" t="s">
        <v>496</v>
      </c>
    </row>
    <row r="48" spans="2:13" ht="27.75" customHeight="1" x14ac:dyDescent="0.15">
      <c r="B48" s="1222"/>
      <c r="C48" s="1223"/>
      <c r="D48" s="106"/>
      <c r="E48" s="1228" t="s">
        <v>38</v>
      </c>
      <c r="F48" s="1228"/>
      <c r="G48" s="1228"/>
      <c r="H48" s="1229"/>
      <c r="I48" s="346" t="s">
        <v>496</v>
      </c>
      <c r="J48" s="347" t="s">
        <v>496</v>
      </c>
      <c r="K48" s="347" t="s">
        <v>496</v>
      </c>
      <c r="L48" s="347" t="s">
        <v>496</v>
      </c>
      <c r="M48" s="348" t="s">
        <v>496</v>
      </c>
    </row>
    <row r="49" spans="2:13" ht="27.75" customHeight="1" x14ac:dyDescent="0.15">
      <c r="B49" s="1224"/>
      <c r="C49" s="1225"/>
      <c r="D49" s="106"/>
      <c r="E49" s="1228" t="s">
        <v>39</v>
      </c>
      <c r="F49" s="1228"/>
      <c r="G49" s="1228"/>
      <c r="H49" s="1229"/>
      <c r="I49" s="346" t="s">
        <v>496</v>
      </c>
      <c r="J49" s="347" t="s">
        <v>496</v>
      </c>
      <c r="K49" s="347" t="s">
        <v>496</v>
      </c>
      <c r="L49" s="347" t="s">
        <v>496</v>
      </c>
      <c r="M49" s="348" t="s">
        <v>496</v>
      </c>
    </row>
    <row r="50" spans="2:13" ht="27.75" customHeight="1" x14ac:dyDescent="0.15">
      <c r="B50" s="1233" t="s">
        <v>40</v>
      </c>
      <c r="C50" s="1234"/>
      <c r="D50" s="109"/>
      <c r="E50" s="1228" t="s">
        <v>41</v>
      </c>
      <c r="F50" s="1228"/>
      <c r="G50" s="1228"/>
      <c r="H50" s="1229"/>
      <c r="I50" s="346">
        <v>6364</v>
      </c>
      <c r="J50" s="347">
        <v>6831</v>
      </c>
      <c r="K50" s="347">
        <v>7090</v>
      </c>
      <c r="L50" s="347">
        <v>7220</v>
      </c>
      <c r="M50" s="348">
        <v>6448</v>
      </c>
    </row>
    <row r="51" spans="2:13" ht="27.75" customHeight="1" x14ac:dyDescent="0.15">
      <c r="B51" s="1222"/>
      <c r="C51" s="1223"/>
      <c r="D51" s="106"/>
      <c r="E51" s="1228" t="s">
        <v>42</v>
      </c>
      <c r="F51" s="1228"/>
      <c r="G51" s="1228"/>
      <c r="H51" s="1229"/>
      <c r="I51" s="346">
        <v>33</v>
      </c>
      <c r="J51" s="347">
        <v>22</v>
      </c>
      <c r="K51" s="347">
        <v>16</v>
      </c>
      <c r="L51" s="347">
        <v>12</v>
      </c>
      <c r="M51" s="348">
        <v>9</v>
      </c>
    </row>
    <row r="52" spans="2:13" ht="27.75" customHeight="1" x14ac:dyDescent="0.15">
      <c r="B52" s="1224"/>
      <c r="C52" s="1225"/>
      <c r="D52" s="106"/>
      <c r="E52" s="1228" t="s">
        <v>43</v>
      </c>
      <c r="F52" s="1228"/>
      <c r="G52" s="1228"/>
      <c r="H52" s="1229"/>
      <c r="I52" s="346">
        <v>11545</v>
      </c>
      <c r="J52" s="347">
        <v>11061</v>
      </c>
      <c r="K52" s="347">
        <v>10899</v>
      </c>
      <c r="L52" s="347">
        <v>11966</v>
      </c>
      <c r="M52" s="348">
        <v>12970</v>
      </c>
    </row>
    <row r="53" spans="2:13" ht="27.75" customHeight="1" thickBot="1" x14ac:dyDescent="0.2">
      <c r="B53" s="1235" t="s">
        <v>19</v>
      </c>
      <c r="C53" s="1236"/>
      <c r="D53" s="110"/>
      <c r="E53" s="1237" t="s">
        <v>44</v>
      </c>
      <c r="F53" s="1237"/>
      <c r="G53" s="1237"/>
      <c r="H53" s="1238"/>
      <c r="I53" s="349">
        <v>1900</v>
      </c>
      <c r="J53" s="350">
        <v>878</v>
      </c>
      <c r="K53" s="350">
        <v>-179</v>
      </c>
      <c r="L53" s="350">
        <v>-40</v>
      </c>
      <c r="M53" s="351">
        <v>1309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3Zt3ebQuv4X+Vfess12cjyBnN/wiNS9pQ0cZLlLeShxXGGabZoDPBdpkRBoWdfmGlsPfKbQRB0QfNKSOCAy68w==" saltValue="KwlGNi+aukqkgWqDRtVhl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election activeCell="W9" sqref="W9:AL11"/>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536</v>
      </c>
      <c r="G54" s="119" t="s">
        <v>537</v>
      </c>
      <c r="H54" s="120" t="s">
        <v>538</v>
      </c>
    </row>
    <row r="55" spans="2:8" ht="52.5" customHeight="1" x14ac:dyDescent="0.15">
      <c r="B55" s="121"/>
      <c r="C55" s="1247" t="s">
        <v>46</v>
      </c>
      <c r="D55" s="1247"/>
      <c r="E55" s="1248"/>
      <c r="F55" s="352">
        <v>3041</v>
      </c>
      <c r="G55" s="352">
        <v>3041</v>
      </c>
      <c r="H55" s="353">
        <v>3042</v>
      </c>
    </row>
    <row r="56" spans="2:8" ht="52.5" customHeight="1" x14ac:dyDescent="0.15">
      <c r="B56" s="122"/>
      <c r="C56" s="1249" t="s">
        <v>47</v>
      </c>
      <c r="D56" s="1249"/>
      <c r="E56" s="1250"/>
      <c r="F56" s="354">
        <v>1022</v>
      </c>
      <c r="G56" s="354">
        <v>1092</v>
      </c>
      <c r="H56" s="355">
        <v>593</v>
      </c>
    </row>
    <row r="57" spans="2:8" ht="53.25" customHeight="1" x14ac:dyDescent="0.15">
      <c r="B57" s="122"/>
      <c r="C57" s="1251" t="s">
        <v>48</v>
      </c>
      <c r="D57" s="1251"/>
      <c r="E57" s="1252"/>
      <c r="F57" s="356">
        <v>4619</v>
      </c>
      <c r="G57" s="356">
        <v>4603</v>
      </c>
      <c r="H57" s="357">
        <v>4004</v>
      </c>
    </row>
    <row r="58" spans="2:8" ht="45.75" customHeight="1" x14ac:dyDescent="0.15">
      <c r="B58" s="123"/>
      <c r="C58" s="1239" t="s">
        <v>579</v>
      </c>
      <c r="D58" s="1240"/>
      <c r="E58" s="1241"/>
      <c r="F58" s="358">
        <v>1440</v>
      </c>
      <c r="G58" s="358">
        <v>1614</v>
      </c>
      <c r="H58" s="359">
        <v>1365</v>
      </c>
    </row>
    <row r="59" spans="2:8" ht="45.75" customHeight="1" x14ac:dyDescent="0.15">
      <c r="B59" s="123"/>
      <c r="C59" s="1239" t="s">
        <v>580</v>
      </c>
      <c r="D59" s="1240"/>
      <c r="E59" s="1241"/>
      <c r="F59" s="358">
        <v>1596</v>
      </c>
      <c r="G59" s="358">
        <v>1520</v>
      </c>
      <c r="H59" s="359">
        <v>1356</v>
      </c>
    </row>
    <row r="60" spans="2:8" ht="45.75" customHeight="1" x14ac:dyDescent="0.15">
      <c r="B60" s="123"/>
      <c r="C60" s="1239" t="s">
        <v>581</v>
      </c>
      <c r="D60" s="1240"/>
      <c r="E60" s="1241"/>
      <c r="F60" s="358" t="s">
        <v>584</v>
      </c>
      <c r="G60" s="358">
        <v>353</v>
      </c>
      <c r="H60" s="359">
        <v>306</v>
      </c>
    </row>
    <row r="61" spans="2:8" ht="45.75" customHeight="1" x14ac:dyDescent="0.15">
      <c r="B61" s="123"/>
      <c r="C61" s="1239" t="s">
        <v>582</v>
      </c>
      <c r="D61" s="1240"/>
      <c r="E61" s="1241"/>
      <c r="F61" s="358">
        <v>385</v>
      </c>
      <c r="G61" s="358">
        <v>385</v>
      </c>
      <c r="H61" s="359">
        <v>235</v>
      </c>
    </row>
    <row r="62" spans="2:8" ht="45.75" customHeight="1" thickBot="1" x14ac:dyDescent="0.2">
      <c r="B62" s="124"/>
      <c r="C62" s="1242" t="s">
        <v>583</v>
      </c>
      <c r="D62" s="1243"/>
      <c r="E62" s="1244"/>
      <c r="F62" s="360" t="s">
        <v>584</v>
      </c>
      <c r="G62" s="360">
        <v>201</v>
      </c>
      <c r="H62" s="361">
        <v>201</v>
      </c>
    </row>
    <row r="63" spans="2:8" ht="52.5" customHeight="1" thickBot="1" x14ac:dyDescent="0.2">
      <c r="B63" s="125"/>
      <c r="C63" s="1245" t="s">
        <v>49</v>
      </c>
      <c r="D63" s="1245"/>
      <c r="E63" s="1246"/>
      <c r="F63" s="362">
        <v>8682</v>
      </c>
      <c r="G63" s="362">
        <v>8736</v>
      </c>
      <c r="H63" s="363">
        <v>7640</v>
      </c>
    </row>
    <row r="64" spans="2:8" x14ac:dyDescent="0.15"/>
  </sheetData>
  <sheetProtection algorithmName="SHA-512" hashValue="CVg8kbIr+XlLllILsDFXHAKY5mwtbehmUuhWyy+z7twEL8ehOMtJMyTgYlkSl8/7GoQmOFeEsfuLLgJth+YsIw==" saltValue="9gCdKL1N9csA1D9waVSkw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0E540F-A539-4766-8590-BFCDBFCBBE2A}">
  <sheetPr>
    <pageSetUpPr fitToPage="1"/>
  </sheetPr>
  <dimension ref="A1:DE85"/>
  <sheetViews>
    <sheetView showGridLines="0" topLeftCell="S41" zoomScaleNormal="100" zoomScaleSheetLayoutView="55" workbookViewId="0">
      <selection activeCell="BP73" sqref="BP73:BW74"/>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586</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587</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5" t="s">
        <v>595</v>
      </c>
      <c r="AO43" s="1266"/>
      <c r="AP43" s="1266"/>
      <c r="AQ43" s="1266"/>
      <c r="AR43" s="1266"/>
      <c r="AS43" s="1266"/>
      <c r="AT43" s="1266"/>
      <c r="AU43" s="1266"/>
      <c r="AV43" s="1266"/>
      <c r="AW43" s="1266"/>
      <c r="AX43" s="1266"/>
      <c r="AY43" s="1266"/>
      <c r="AZ43" s="1266"/>
      <c r="BA43" s="1266"/>
      <c r="BB43" s="1266"/>
      <c r="BC43" s="1266"/>
      <c r="BD43" s="1266"/>
      <c r="BE43" s="1266"/>
      <c r="BF43" s="1266"/>
      <c r="BG43" s="1266"/>
      <c r="BH43" s="1266"/>
      <c r="BI43" s="1266"/>
      <c r="BJ43" s="1266"/>
      <c r="BK43" s="1266"/>
      <c r="BL43" s="1266"/>
      <c r="BM43" s="1266"/>
      <c r="BN43" s="1266"/>
      <c r="BO43" s="1266"/>
      <c r="BP43" s="1266"/>
      <c r="BQ43" s="1266"/>
      <c r="BR43" s="1266"/>
      <c r="BS43" s="1266"/>
      <c r="BT43" s="1266"/>
      <c r="BU43" s="1266"/>
      <c r="BV43" s="1266"/>
      <c r="BW43" s="1266"/>
      <c r="BX43" s="1266"/>
      <c r="BY43" s="1266"/>
      <c r="BZ43" s="1266"/>
      <c r="CA43" s="1266"/>
      <c r="CB43" s="1266"/>
      <c r="CC43" s="1266"/>
      <c r="CD43" s="1266"/>
      <c r="CE43" s="1266"/>
      <c r="CF43" s="1266"/>
      <c r="CG43" s="1266"/>
      <c r="CH43" s="1266"/>
      <c r="CI43" s="1266"/>
      <c r="CJ43" s="1266"/>
      <c r="CK43" s="1266"/>
      <c r="CL43" s="1266"/>
      <c r="CM43" s="1266"/>
      <c r="CN43" s="1266"/>
      <c r="CO43" s="1266"/>
      <c r="CP43" s="1266"/>
      <c r="CQ43" s="1266"/>
      <c r="CR43" s="1266"/>
      <c r="CS43" s="1266"/>
      <c r="CT43" s="1266"/>
      <c r="CU43" s="1266"/>
      <c r="CV43" s="1266"/>
      <c r="CW43" s="1266"/>
      <c r="CX43" s="1266"/>
      <c r="CY43" s="1266"/>
      <c r="CZ43" s="1266"/>
      <c r="DA43" s="1266"/>
      <c r="DB43" s="1266"/>
      <c r="DC43" s="1267"/>
    </row>
    <row r="44" spans="2:109" x14ac:dyDescent="0.15">
      <c r="B44" s="372"/>
      <c r="AN44" s="1268"/>
      <c r="AO44" s="1269"/>
      <c r="AP44" s="1269"/>
      <c r="AQ44" s="1269"/>
      <c r="AR44" s="1269"/>
      <c r="AS44" s="1269"/>
      <c r="AT44" s="1269"/>
      <c r="AU44" s="1269"/>
      <c r="AV44" s="1269"/>
      <c r="AW44" s="1269"/>
      <c r="AX44" s="1269"/>
      <c r="AY44" s="1269"/>
      <c r="AZ44" s="1269"/>
      <c r="BA44" s="1269"/>
      <c r="BB44" s="1269"/>
      <c r="BC44" s="1269"/>
      <c r="BD44" s="1269"/>
      <c r="BE44" s="1269"/>
      <c r="BF44" s="1269"/>
      <c r="BG44" s="1269"/>
      <c r="BH44" s="1269"/>
      <c r="BI44" s="1269"/>
      <c r="BJ44" s="1269"/>
      <c r="BK44" s="1269"/>
      <c r="BL44" s="1269"/>
      <c r="BM44" s="1269"/>
      <c r="BN44" s="1269"/>
      <c r="BO44" s="1269"/>
      <c r="BP44" s="1269"/>
      <c r="BQ44" s="1269"/>
      <c r="BR44" s="1269"/>
      <c r="BS44" s="1269"/>
      <c r="BT44" s="1269"/>
      <c r="BU44" s="1269"/>
      <c r="BV44" s="1269"/>
      <c r="BW44" s="1269"/>
      <c r="BX44" s="1269"/>
      <c r="BY44" s="1269"/>
      <c r="BZ44" s="1269"/>
      <c r="CA44" s="1269"/>
      <c r="CB44" s="1269"/>
      <c r="CC44" s="1269"/>
      <c r="CD44" s="1269"/>
      <c r="CE44" s="1269"/>
      <c r="CF44" s="1269"/>
      <c r="CG44" s="1269"/>
      <c r="CH44" s="1269"/>
      <c r="CI44" s="1269"/>
      <c r="CJ44" s="1269"/>
      <c r="CK44" s="1269"/>
      <c r="CL44" s="1269"/>
      <c r="CM44" s="1269"/>
      <c r="CN44" s="1269"/>
      <c r="CO44" s="1269"/>
      <c r="CP44" s="1269"/>
      <c r="CQ44" s="1269"/>
      <c r="CR44" s="1269"/>
      <c r="CS44" s="1269"/>
      <c r="CT44" s="1269"/>
      <c r="CU44" s="1269"/>
      <c r="CV44" s="1269"/>
      <c r="CW44" s="1269"/>
      <c r="CX44" s="1269"/>
      <c r="CY44" s="1269"/>
      <c r="CZ44" s="1269"/>
      <c r="DA44" s="1269"/>
      <c r="DB44" s="1269"/>
      <c r="DC44" s="1270"/>
    </row>
    <row r="45" spans="2:109" x14ac:dyDescent="0.15">
      <c r="B45" s="372"/>
      <c r="AN45" s="1268"/>
      <c r="AO45" s="1269"/>
      <c r="AP45" s="1269"/>
      <c r="AQ45" s="1269"/>
      <c r="AR45" s="1269"/>
      <c r="AS45" s="1269"/>
      <c r="AT45" s="1269"/>
      <c r="AU45" s="1269"/>
      <c r="AV45" s="1269"/>
      <c r="AW45" s="1269"/>
      <c r="AX45" s="1269"/>
      <c r="AY45" s="1269"/>
      <c r="AZ45" s="1269"/>
      <c r="BA45" s="1269"/>
      <c r="BB45" s="1269"/>
      <c r="BC45" s="1269"/>
      <c r="BD45" s="1269"/>
      <c r="BE45" s="1269"/>
      <c r="BF45" s="1269"/>
      <c r="BG45" s="1269"/>
      <c r="BH45" s="1269"/>
      <c r="BI45" s="1269"/>
      <c r="BJ45" s="1269"/>
      <c r="BK45" s="1269"/>
      <c r="BL45" s="1269"/>
      <c r="BM45" s="1269"/>
      <c r="BN45" s="1269"/>
      <c r="BO45" s="1269"/>
      <c r="BP45" s="1269"/>
      <c r="BQ45" s="1269"/>
      <c r="BR45" s="1269"/>
      <c r="BS45" s="1269"/>
      <c r="BT45" s="1269"/>
      <c r="BU45" s="1269"/>
      <c r="BV45" s="1269"/>
      <c r="BW45" s="1269"/>
      <c r="BX45" s="1269"/>
      <c r="BY45" s="1269"/>
      <c r="BZ45" s="1269"/>
      <c r="CA45" s="1269"/>
      <c r="CB45" s="1269"/>
      <c r="CC45" s="1269"/>
      <c r="CD45" s="1269"/>
      <c r="CE45" s="1269"/>
      <c r="CF45" s="1269"/>
      <c r="CG45" s="1269"/>
      <c r="CH45" s="1269"/>
      <c r="CI45" s="1269"/>
      <c r="CJ45" s="1269"/>
      <c r="CK45" s="1269"/>
      <c r="CL45" s="1269"/>
      <c r="CM45" s="1269"/>
      <c r="CN45" s="1269"/>
      <c r="CO45" s="1269"/>
      <c r="CP45" s="1269"/>
      <c r="CQ45" s="1269"/>
      <c r="CR45" s="1269"/>
      <c r="CS45" s="1269"/>
      <c r="CT45" s="1269"/>
      <c r="CU45" s="1269"/>
      <c r="CV45" s="1269"/>
      <c r="CW45" s="1269"/>
      <c r="CX45" s="1269"/>
      <c r="CY45" s="1269"/>
      <c r="CZ45" s="1269"/>
      <c r="DA45" s="1269"/>
      <c r="DB45" s="1269"/>
      <c r="DC45" s="1270"/>
    </row>
    <row r="46" spans="2:109" x14ac:dyDescent="0.15">
      <c r="B46" s="372"/>
      <c r="AN46" s="1268"/>
      <c r="AO46" s="1269"/>
      <c r="AP46" s="1269"/>
      <c r="AQ46" s="1269"/>
      <c r="AR46" s="1269"/>
      <c r="AS46" s="1269"/>
      <c r="AT46" s="1269"/>
      <c r="AU46" s="1269"/>
      <c r="AV46" s="1269"/>
      <c r="AW46" s="1269"/>
      <c r="AX46" s="1269"/>
      <c r="AY46" s="1269"/>
      <c r="AZ46" s="1269"/>
      <c r="BA46" s="1269"/>
      <c r="BB46" s="1269"/>
      <c r="BC46" s="1269"/>
      <c r="BD46" s="1269"/>
      <c r="BE46" s="1269"/>
      <c r="BF46" s="1269"/>
      <c r="BG46" s="1269"/>
      <c r="BH46" s="1269"/>
      <c r="BI46" s="1269"/>
      <c r="BJ46" s="1269"/>
      <c r="BK46" s="1269"/>
      <c r="BL46" s="1269"/>
      <c r="BM46" s="1269"/>
      <c r="BN46" s="1269"/>
      <c r="BO46" s="1269"/>
      <c r="BP46" s="1269"/>
      <c r="BQ46" s="1269"/>
      <c r="BR46" s="1269"/>
      <c r="BS46" s="1269"/>
      <c r="BT46" s="1269"/>
      <c r="BU46" s="1269"/>
      <c r="BV46" s="1269"/>
      <c r="BW46" s="1269"/>
      <c r="BX46" s="1269"/>
      <c r="BY46" s="1269"/>
      <c r="BZ46" s="1269"/>
      <c r="CA46" s="1269"/>
      <c r="CB46" s="1269"/>
      <c r="CC46" s="1269"/>
      <c r="CD46" s="1269"/>
      <c r="CE46" s="1269"/>
      <c r="CF46" s="1269"/>
      <c r="CG46" s="1269"/>
      <c r="CH46" s="1269"/>
      <c r="CI46" s="1269"/>
      <c r="CJ46" s="1269"/>
      <c r="CK46" s="1269"/>
      <c r="CL46" s="1269"/>
      <c r="CM46" s="1269"/>
      <c r="CN46" s="1269"/>
      <c r="CO46" s="1269"/>
      <c r="CP46" s="1269"/>
      <c r="CQ46" s="1269"/>
      <c r="CR46" s="1269"/>
      <c r="CS46" s="1269"/>
      <c r="CT46" s="1269"/>
      <c r="CU46" s="1269"/>
      <c r="CV46" s="1269"/>
      <c r="CW46" s="1269"/>
      <c r="CX46" s="1269"/>
      <c r="CY46" s="1269"/>
      <c r="CZ46" s="1269"/>
      <c r="DA46" s="1269"/>
      <c r="DB46" s="1269"/>
      <c r="DC46" s="1270"/>
    </row>
    <row r="47" spans="2:109" x14ac:dyDescent="0.15">
      <c r="B47" s="372"/>
      <c r="AN47" s="1271"/>
      <c r="AO47" s="1272"/>
      <c r="AP47" s="1272"/>
      <c r="AQ47" s="1272"/>
      <c r="AR47" s="1272"/>
      <c r="AS47" s="1272"/>
      <c r="AT47" s="1272"/>
      <c r="AU47" s="1272"/>
      <c r="AV47" s="1272"/>
      <c r="AW47" s="1272"/>
      <c r="AX47" s="1272"/>
      <c r="AY47" s="1272"/>
      <c r="AZ47" s="1272"/>
      <c r="BA47" s="1272"/>
      <c r="BB47" s="1272"/>
      <c r="BC47" s="1272"/>
      <c r="BD47" s="1272"/>
      <c r="BE47" s="1272"/>
      <c r="BF47" s="1272"/>
      <c r="BG47" s="1272"/>
      <c r="BH47" s="1272"/>
      <c r="BI47" s="1272"/>
      <c r="BJ47" s="1272"/>
      <c r="BK47" s="1272"/>
      <c r="BL47" s="1272"/>
      <c r="BM47" s="1272"/>
      <c r="BN47" s="1272"/>
      <c r="BO47" s="1272"/>
      <c r="BP47" s="1272"/>
      <c r="BQ47" s="1272"/>
      <c r="BR47" s="1272"/>
      <c r="BS47" s="1272"/>
      <c r="BT47" s="1272"/>
      <c r="BU47" s="1272"/>
      <c r="BV47" s="1272"/>
      <c r="BW47" s="1272"/>
      <c r="BX47" s="1272"/>
      <c r="BY47" s="1272"/>
      <c r="BZ47" s="1272"/>
      <c r="CA47" s="1272"/>
      <c r="CB47" s="1272"/>
      <c r="CC47" s="1272"/>
      <c r="CD47" s="1272"/>
      <c r="CE47" s="1272"/>
      <c r="CF47" s="1272"/>
      <c r="CG47" s="1272"/>
      <c r="CH47" s="1272"/>
      <c r="CI47" s="1272"/>
      <c r="CJ47" s="1272"/>
      <c r="CK47" s="1272"/>
      <c r="CL47" s="1272"/>
      <c r="CM47" s="1272"/>
      <c r="CN47" s="1272"/>
      <c r="CO47" s="1272"/>
      <c r="CP47" s="1272"/>
      <c r="CQ47" s="1272"/>
      <c r="CR47" s="1272"/>
      <c r="CS47" s="1272"/>
      <c r="CT47" s="1272"/>
      <c r="CU47" s="1272"/>
      <c r="CV47" s="1272"/>
      <c r="CW47" s="1272"/>
      <c r="CX47" s="1272"/>
      <c r="CY47" s="1272"/>
      <c r="CZ47" s="1272"/>
      <c r="DA47" s="1272"/>
      <c r="DB47" s="1272"/>
      <c r="DC47" s="1273"/>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588</v>
      </c>
    </row>
    <row r="50" spans="1:109" x14ac:dyDescent="0.15">
      <c r="B50" s="372"/>
      <c r="G50" s="1259"/>
      <c r="H50" s="1259"/>
      <c r="I50" s="1259"/>
      <c r="J50" s="1259"/>
      <c r="K50" s="382"/>
      <c r="L50" s="382"/>
      <c r="M50" s="383"/>
      <c r="N50" s="383"/>
      <c r="AN50" s="1262"/>
      <c r="AO50" s="1263"/>
      <c r="AP50" s="1263"/>
      <c r="AQ50" s="1263"/>
      <c r="AR50" s="1263"/>
      <c r="AS50" s="1263"/>
      <c r="AT50" s="1263"/>
      <c r="AU50" s="1263"/>
      <c r="AV50" s="1263"/>
      <c r="AW50" s="1263"/>
      <c r="AX50" s="1263"/>
      <c r="AY50" s="1263"/>
      <c r="AZ50" s="1263"/>
      <c r="BA50" s="1263"/>
      <c r="BB50" s="1263"/>
      <c r="BC50" s="1263"/>
      <c r="BD50" s="1263"/>
      <c r="BE50" s="1263"/>
      <c r="BF50" s="1263"/>
      <c r="BG50" s="1263"/>
      <c r="BH50" s="1263"/>
      <c r="BI50" s="1263"/>
      <c r="BJ50" s="1263"/>
      <c r="BK50" s="1263"/>
      <c r="BL50" s="1263"/>
      <c r="BM50" s="1263"/>
      <c r="BN50" s="1263"/>
      <c r="BO50" s="1264"/>
      <c r="BP50" s="1258" t="s">
        <v>534</v>
      </c>
      <c r="BQ50" s="1258"/>
      <c r="BR50" s="1258"/>
      <c r="BS50" s="1258"/>
      <c r="BT50" s="1258"/>
      <c r="BU50" s="1258"/>
      <c r="BV50" s="1258"/>
      <c r="BW50" s="1258"/>
      <c r="BX50" s="1258" t="s">
        <v>535</v>
      </c>
      <c r="BY50" s="1258"/>
      <c r="BZ50" s="1258"/>
      <c r="CA50" s="1258"/>
      <c r="CB50" s="1258"/>
      <c r="CC50" s="1258"/>
      <c r="CD50" s="1258"/>
      <c r="CE50" s="1258"/>
      <c r="CF50" s="1258" t="s">
        <v>536</v>
      </c>
      <c r="CG50" s="1258"/>
      <c r="CH50" s="1258"/>
      <c r="CI50" s="1258"/>
      <c r="CJ50" s="1258"/>
      <c r="CK50" s="1258"/>
      <c r="CL50" s="1258"/>
      <c r="CM50" s="1258"/>
      <c r="CN50" s="1258" t="s">
        <v>537</v>
      </c>
      <c r="CO50" s="1258"/>
      <c r="CP50" s="1258"/>
      <c r="CQ50" s="1258"/>
      <c r="CR50" s="1258"/>
      <c r="CS50" s="1258"/>
      <c r="CT50" s="1258"/>
      <c r="CU50" s="1258"/>
      <c r="CV50" s="1258" t="s">
        <v>538</v>
      </c>
      <c r="CW50" s="1258"/>
      <c r="CX50" s="1258"/>
      <c r="CY50" s="1258"/>
      <c r="CZ50" s="1258"/>
      <c r="DA50" s="1258"/>
      <c r="DB50" s="1258"/>
      <c r="DC50" s="1258"/>
    </row>
    <row r="51" spans="1:109" ht="13.5" customHeight="1" x14ac:dyDescent="0.15">
      <c r="B51" s="372"/>
      <c r="G51" s="1261"/>
      <c r="H51" s="1261"/>
      <c r="I51" s="1274"/>
      <c r="J51" s="1274"/>
      <c r="K51" s="1260"/>
      <c r="L51" s="1260"/>
      <c r="M51" s="1260"/>
      <c r="N51" s="1260"/>
      <c r="AM51" s="381"/>
      <c r="AN51" s="1256" t="s">
        <v>589</v>
      </c>
      <c r="AO51" s="1256"/>
      <c r="AP51" s="1256"/>
      <c r="AQ51" s="1256"/>
      <c r="AR51" s="1256"/>
      <c r="AS51" s="1256"/>
      <c r="AT51" s="1256"/>
      <c r="AU51" s="1256"/>
      <c r="AV51" s="1256"/>
      <c r="AW51" s="1256"/>
      <c r="AX51" s="1256"/>
      <c r="AY51" s="1256"/>
      <c r="AZ51" s="1256"/>
      <c r="BA51" s="1256"/>
      <c r="BB51" s="1256" t="s">
        <v>590</v>
      </c>
      <c r="BC51" s="1256"/>
      <c r="BD51" s="1256"/>
      <c r="BE51" s="1256"/>
      <c r="BF51" s="1256"/>
      <c r="BG51" s="1256"/>
      <c r="BH51" s="1256"/>
      <c r="BI51" s="1256"/>
      <c r="BJ51" s="1256"/>
      <c r="BK51" s="1256"/>
      <c r="BL51" s="1256"/>
      <c r="BM51" s="1256"/>
      <c r="BN51" s="1256"/>
      <c r="BO51" s="1256"/>
      <c r="BP51" s="1253">
        <v>33.299999999999997</v>
      </c>
      <c r="BQ51" s="1253"/>
      <c r="BR51" s="1253"/>
      <c r="BS51" s="1253"/>
      <c r="BT51" s="1253"/>
      <c r="BU51" s="1253"/>
      <c r="BV51" s="1253"/>
      <c r="BW51" s="1253"/>
      <c r="BX51" s="1253">
        <v>14.6</v>
      </c>
      <c r="BY51" s="1253"/>
      <c r="BZ51" s="1253"/>
      <c r="CA51" s="1253"/>
      <c r="CB51" s="1253"/>
      <c r="CC51" s="1253"/>
      <c r="CD51" s="1253"/>
      <c r="CE51" s="1253"/>
      <c r="CF51" s="1253"/>
      <c r="CG51" s="1253"/>
      <c r="CH51" s="1253"/>
      <c r="CI51" s="1253"/>
      <c r="CJ51" s="1253"/>
      <c r="CK51" s="1253"/>
      <c r="CL51" s="1253"/>
      <c r="CM51" s="1253"/>
      <c r="CN51" s="1253"/>
      <c r="CO51" s="1253"/>
      <c r="CP51" s="1253"/>
      <c r="CQ51" s="1253"/>
      <c r="CR51" s="1253"/>
      <c r="CS51" s="1253"/>
      <c r="CT51" s="1253"/>
      <c r="CU51" s="1253"/>
      <c r="CV51" s="1253">
        <v>21.8</v>
      </c>
      <c r="CW51" s="1253"/>
      <c r="CX51" s="1253"/>
      <c r="CY51" s="1253"/>
      <c r="CZ51" s="1253"/>
      <c r="DA51" s="1253"/>
      <c r="DB51" s="1253"/>
      <c r="DC51" s="1253"/>
    </row>
    <row r="52" spans="1:109" x14ac:dyDescent="0.15">
      <c r="B52" s="372"/>
      <c r="G52" s="1261"/>
      <c r="H52" s="1261"/>
      <c r="I52" s="1274"/>
      <c r="J52" s="1274"/>
      <c r="K52" s="1260"/>
      <c r="L52" s="1260"/>
      <c r="M52" s="1260"/>
      <c r="N52" s="1260"/>
      <c r="AM52" s="381"/>
      <c r="AN52" s="1256"/>
      <c r="AO52" s="1256"/>
      <c r="AP52" s="1256"/>
      <c r="AQ52" s="1256"/>
      <c r="AR52" s="1256"/>
      <c r="AS52" s="1256"/>
      <c r="AT52" s="1256"/>
      <c r="AU52" s="1256"/>
      <c r="AV52" s="1256"/>
      <c r="AW52" s="1256"/>
      <c r="AX52" s="1256"/>
      <c r="AY52" s="1256"/>
      <c r="AZ52" s="1256"/>
      <c r="BA52" s="1256"/>
      <c r="BB52" s="1256"/>
      <c r="BC52" s="1256"/>
      <c r="BD52" s="1256"/>
      <c r="BE52" s="1256"/>
      <c r="BF52" s="1256"/>
      <c r="BG52" s="1256"/>
      <c r="BH52" s="1256"/>
      <c r="BI52" s="1256"/>
      <c r="BJ52" s="1256"/>
      <c r="BK52" s="1256"/>
      <c r="BL52" s="1256"/>
      <c r="BM52" s="1256"/>
      <c r="BN52" s="1256"/>
      <c r="BO52" s="1256"/>
      <c r="BP52" s="1253"/>
      <c r="BQ52" s="1253"/>
      <c r="BR52" s="1253"/>
      <c r="BS52" s="1253"/>
      <c r="BT52" s="1253"/>
      <c r="BU52" s="1253"/>
      <c r="BV52" s="1253"/>
      <c r="BW52" s="1253"/>
      <c r="BX52" s="1253"/>
      <c r="BY52" s="1253"/>
      <c r="BZ52" s="1253"/>
      <c r="CA52" s="1253"/>
      <c r="CB52" s="1253"/>
      <c r="CC52" s="1253"/>
      <c r="CD52" s="1253"/>
      <c r="CE52" s="1253"/>
      <c r="CF52" s="1253"/>
      <c r="CG52" s="1253"/>
      <c r="CH52" s="1253"/>
      <c r="CI52" s="1253"/>
      <c r="CJ52" s="1253"/>
      <c r="CK52" s="1253"/>
      <c r="CL52" s="1253"/>
      <c r="CM52" s="1253"/>
      <c r="CN52" s="1253"/>
      <c r="CO52" s="1253"/>
      <c r="CP52" s="1253"/>
      <c r="CQ52" s="1253"/>
      <c r="CR52" s="1253"/>
      <c r="CS52" s="1253"/>
      <c r="CT52" s="1253"/>
      <c r="CU52" s="1253"/>
      <c r="CV52" s="1253"/>
      <c r="CW52" s="1253"/>
      <c r="CX52" s="1253"/>
      <c r="CY52" s="1253"/>
      <c r="CZ52" s="1253"/>
      <c r="DA52" s="1253"/>
      <c r="DB52" s="1253"/>
      <c r="DC52" s="1253"/>
    </row>
    <row r="53" spans="1:109" x14ac:dyDescent="0.15">
      <c r="A53" s="380"/>
      <c r="B53" s="372"/>
      <c r="G53" s="1261"/>
      <c r="H53" s="1261"/>
      <c r="I53" s="1259"/>
      <c r="J53" s="1259"/>
      <c r="K53" s="1260"/>
      <c r="L53" s="1260"/>
      <c r="M53" s="1260"/>
      <c r="N53" s="1260"/>
      <c r="AM53" s="381"/>
      <c r="AN53" s="1256"/>
      <c r="AO53" s="1256"/>
      <c r="AP53" s="1256"/>
      <c r="AQ53" s="1256"/>
      <c r="AR53" s="1256"/>
      <c r="AS53" s="1256"/>
      <c r="AT53" s="1256"/>
      <c r="AU53" s="1256"/>
      <c r="AV53" s="1256"/>
      <c r="AW53" s="1256"/>
      <c r="AX53" s="1256"/>
      <c r="AY53" s="1256"/>
      <c r="AZ53" s="1256"/>
      <c r="BA53" s="1256"/>
      <c r="BB53" s="1256" t="s">
        <v>591</v>
      </c>
      <c r="BC53" s="1256"/>
      <c r="BD53" s="1256"/>
      <c r="BE53" s="1256"/>
      <c r="BF53" s="1256"/>
      <c r="BG53" s="1256"/>
      <c r="BH53" s="1256"/>
      <c r="BI53" s="1256"/>
      <c r="BJ53" s="1256"/>
      <c r="BK53" s="1256"/>
      <c r="BL53" s="1256"/>
      <c r="BM53" s="1256"/>
      <c r="BN53" s="1256"/>
      <c r="BO53" s="1256"/>
      <c r="BP53" s="1253">
        <v>47.4</v>
      </c>
      <c r="BQ53" s="1253"/>
      <c r="BR53" s="1253"/>
      <c r="BS53" s="1253"/>
      <c r="BT53" s="1253"/>
      <c r="BU53" s="1253"/>
      <c r="BV53" s="1253"/>
      <c r="BW53" s="1253"/>
      <c r="BX53" s="1253">
        <v>49</v>
      </c>
      <c r="BY53" s="1253"/>
      <c r="BZ53" s="1253"/>
      <c r="CA53" s="1253"/>
      <c r="CB53" s="1253"/>
      <c r="CC53" s="1253"/>
      <c r="CD53" s="1253"/>
      <c r="CE53" s="1253"/>
      <c r="CF53" s="1253">
        <v>50.2</v>
      </c>
      <c r="CG53" s="1253"/>
      <c r="CH53" s="1253"/>
      <c r="CI53" s="1253"/>
      <c r="CJ53" s="1253"/>
      <c r="CK53" s="1253"/>
      <c r="CL53" s="1253"/>
      <c r="CM53" s="1253"/>
      <c r="CN53" s="1253">
        <v>52.8</v>
      </c>
      <c r="CO53" s="1253"/>
      <c r="CP53" s="1253"/>
      <c r="CQ53" s="1253"/>
      <c r="CR53" s="1253"/>
      <c r="CS53" s="1253"/>
      <c r="CT53" s="1253"/>
      <c r="CU53" s="1253"/>
      <c r="CV53" s="1253">
        <v>56.8</v>
      </c>
      <c r="CW53" s="1253"/>
      <c r="CX53" s="1253"/>
      <c r="CY53" s="1253"/>
      <c r="CZ53" s="1253"/>
      <c r="DA53" s="1253"/>
      <c r="DB53" s="1253"/>
      <c r="DC53" s="1253"/>
    </row>
    <row r="54" spans="1:109" x14ac:dyDescent="0.15">
      <c r="A54" s="380"/>
      <c r="B54" s="372"/>
      <c r="G54" s="1261"/>
      <c r="H54" s="1261"/>
      <c r="I54" s="1259"/>
      <c r="J54" s="1259"/>
      <c r="K54" s="1260"/>
      <c r="L54" s="1260"/>
      <c r="M54" s="1260"/>
      <c r="N54" s="1260"/>
      <c r="AM54" s="381"/>
      <c r="AN54" s="1256"/>
      <c r="AO54" s="1256"/>
      <c r="AP54" s="1256"/>
      <c r="AQ54" s="1256"/>
      <c r="AR54" s="1256"/>
      <c r="AS54" s="1256"/>
      <c r="AT54" s="1256"/>
      <c r="AU54" s="1256"/>
      <c r="AV54" s="1256"/>
      <c r="AW54" s="1256"/>
      <c r="AX54" s="1256"/>
      <c r="AY54" s="1256"/>
      <c r="AZ54" s="1256"/>
      <c r="BA54" s="1256"/>
      <c r="BB54" s="1256"/>
      <c r="BC54" s="1256"/>
      <c r="BD54" s="1256"/>
      <c r="BE54" s="1256"/>
      <c r="BF54" s="1256"/>
      <c r="BG54" s="1256"/>
      <c r="BH54" s="1256"/>
      <c r="BI54" s="1256"/>
      <c r="BJ54" s="1256"/>
      <c r="BK54" s="1256"/>
      <c r="BL54" s="1256"/>
      <c r="BM54" s="1256"/>
      <c r="BN54" s="1256"/>
      <c r="BO54" s="1256"/>
      <c r="BP54" s="1253"/>
      <c r="BQ54" s="1253"/>
      <c r="BR54" s="1253"/>
      <c r="BS54" s="1253"/>
      <c r="BT54" s="1253"/>
      <c r="BU54" s="1253"/>
      <c r="BV54" s="1253"/>
      <c r="BW54" s="1253"/>
      <c r="BX54" s="1253"/>
      <c r="BY54" s="1253"/>
      <c r="BZ54" s="1253"/>
      <c r="CA54" s="1253"/>
      <c r="CB54" s="1253"/>
      <c r="CC54" s="1253"/>
      <c r="CD54" s="1253"/>
      <c r="CE54" s="1253"/>
      <c r="CF54" s="1253"/>
      <c r="CG54" s="1253"/>
      <c r="CH54" s="1253"/>
      <c r="CI54" s="1253"/>
      <c r="CJ54" s="1253"/>
      <c r="CK54" s="1253"/>
      <c r="CL54" s="1253"/>
      <c r="CM54" s="1253"/>
      <c r="CN54" s="1253"/>
      <c r="CO54" s="1253"/>
      <c r="CP54" s="1253"/>
      <c r="CQ54" s="1253"/>
      <c r="CR54" s="1253"/>
      <c r="CS54" s="1253"/>
      <c r="CT54" s="1253"/>
      <c r="CU54" s="1253"/>
      <c r="CV54" s="1253"/>
      <c r="CW54" s="1253"/>
      <c r="CX54" s="1253"/>
      <c r="CY54" s="1253"/>
      <c r="CZ54" s="1253"/>
      <c r="DA54" s="1253"/>
      <c r="DB54" s="1253"/>
      <c r="DC54" s="1253"/>
    </row>
    <row r="55" spans="1:109" x14ac:dyDescent="0.15">
      <c r="A55" s="380"/>
      <c r="B55" s="372"/>
      <c r="G55" s="1259"/>
      <c r="H55" s="1259"/>
      <c r="I55" s="1259"/>
      <c r="J55" s="1259"/>
      <c r="K55" s="1260"/>
      <c r="L55" s="1260"/>
      <c r="M55" s="1260"/>
      <c r="N55" s="1260"/>
      <c r="AN55" s="1258" t="s">
        <v>592</v>
      </c>
      <c r="AO55" s="1258"/>
      <c r="AP55" s="1258"/>
      <c r="AQ55" s="1258"/>
      <c r="AR55" s="1258"/>
      <c r="AS55" s="1258"/>
      <c r="AT55" s="1258"/>
      <c r="AU55" s="1258"/>
      <c r="AV55" s="1258"/>
      <c r="AW55" s="1258"/>
      <c r="AX55" s="1258"/>
      <c r="AY55" s="1258"/>
      <c r="AZ55" s="1258"/>
      <c r="BA55" s="1258"/>
      <c r="BB55" s="1256" t="s">
        <v>590</v>
      </c>
      <c r="BC55" s="1256"/>
      <c r="BD55" s="1256"/>
      <c r="BE55" s="1256"/>
      <c r="BF55" s="1256"/>
      <c r="BG55" s="1256"/>
      <c r="BH55" s="1256"/>
      <c r="BI55" s="1256"/>
      <c r="BJ55" s="1256"/>
      <c r="BK55" s="1256"/>
      <c r="BL55" s="1256"/>
      <c r="BM55" s="1256"/>
      <c r="BN55" s="1256"/>
      <c r="BO55" s="1256"/>
      <c r="BP55" s="1253">
        <v>23.5</v>
      </c>
      <c r="BQ55" s="1253"/>
      <c r="BR55" s="1253"/>
      <c r="BS55" s="1253"/>
      <c r="BT55" s="1253"/>
      <c r="BU55" s="1253"/>
      <c r="BV55" s="1253"/>
      <c r="BW55" s="1253"/>
      <c r="BX55" s="1253">
        <v>8.5</v>
      </c>
      <c r="BY55" s="1253"/>
      <c r="BZ55" s="1253"/>
      <c r="CA55" s="1253"/>
      <c r="CB55" s="1253"/>
      <c r="CC55" s="1253"/>
      <c r="CD55" s="1253"/>
      <c r="CE55" s="1253"/>
      <c r="CF55" s="1253">
        <v>0</v>
      </c>
      <c r="CG55" s="1253"/>
      <c r="CH55" s="1253"/>
      <c r="CI55" s="1253"/>
      <c r="CJ55" s="1253"/>
      <c r="CK55" s="1253"/>
      <c r="CL55" s="1253"/>
      <c r="CM55" s="1253"/>
      <c r="CN55" s="1253">
        <v>0</v>
      </c>
      <c r="CO55" s="1253"/>
      <c r="CP55" s="1253"/>
      <c r="CQ55" s="1253"/>
      <c r="CR55" s="1253"/>
      <c r="CS55" s="1253"/>
      <c r="CT55" s="1253"/>
      <c r="CU55" s="1253"/>
      <c r="CV55" s="1253">
        <v>0</v>
      </c>
      <c r="CW55" s="1253"/>
      <c r="CX55" s="1253"/>
      <c r="CY55" s="1253"/>
      <c r="CZ55" s="1253"/>
      <c r="DA55" s="1253"/>
      <c r="DB55" s="1253"/>
      <c r="DC55" s="1253"/>
    </row>
    <row r="56" spans="1:109" x14ac:dyDescent="0.15">
      <c r="A56" s="380"/>
      <c r="B56" s="372"/>
      <c r="G56" s="1259"/>
      <c r="H56" s="1259"/>
      <c r="I56" s="1259"/>
      <c r="J56" s="1259"/>
      <c r="K56" s="1260"/>
      <c r="L56" s="1260"/>
      <c r="M56" s="1260"/>
      <c r="N56" s="1260"/>
      <c r="AN56" s="1258"/>
      <c r="AO56" s="1258"/>
      <c r="AP56" s="1258"/>
      <c r="AQ56" s="1258"/>
      <c r="AR56" s="1258"/>
      <c r="AS56" s="1258"/>
      <c r="AT56" s="1258"/>
      <c r="AU56" s="1258"/>
      <c r="AV56" s="1258"/>
      <c r="AW56" s="1258"/>
      <c r="AX56" s="1258"/>
      <c r="AY56" s="1258"/>
      <c r="AZ56" s="1258"/>
      <c r="BA56" s="1258"/>
      <c r="BB56" s="1256"/>
      <c r="BC56" s="1256"/>
      <c r="BD56" s="1256"/>
      <c r="BE56" s="1256"/>
      <c r="BF56" s="1256"/>
      <c r="BG56" s="1256"/>
      <c r="BH56" s="1256"/>
      <c r="BI56" s="1256"/>
      <c r="BJ56" s="1256"/>
      <c r="BK56" s="1256"/>
      <c r="BL56" s="1256"/>
      <c r="BM56" s="1256"/>
      <c r="BN56" s="1256"/>
      <c r="BO56" s="1256"/>
      <c r="BP56" s="1253"/>
      <c r="BQ56" s="1253"/>
      <c r="BR56" s="1253"/>
      <c r="BS56" s="1253"/>
      <c r="BT56" s="1253"/>
      <c r="BU56" s="1253"/>
      <c r="BV56" s="1253"/>
      <c r="BW56" s="1253"/>
      <c r="BX56" s="1253"/>
      <c r="BY56" s="1253"/>
      <c r="BZ56" s="1253"/>
      <c r="CA56" s="1253"/>
      <c r="CB56" s="1253"/>
      <c r="CC56" s="1253"/>
      <c r="CD56" s="1253"/>
      <c r="CE56" s="1253"/>
      <c r="CF56" s="1253"/>
      <c r="CG56" s="1253"/>
      <c r="CH56" s="1253"/>
      <c r="CI56" s="1253"/>
      <c r="CJ56" s="1253"/>
      <c r="CK56" s="1253"/>
      <c r="CL56" s="1253"/>
      <c r="CM56" s="1253"/>
      <c r="CN56" s="1253"/>
      <c r="CO56" s="1253"/>
      <c r="CP56" s="1253"/>
      <c r="CQ56" s="1253"/>
      <c r="CR56" s="1253"/>
      <c r="CS56" s="1253"/>
      <c r="CT56" s="1253"/>
      <c r="CU56" s="1253"/>
      <c r="CV56" s="1253"/>
      <c r="CW56" s="1253"/>
      <c r="CX56" s="1253"/>
      <c r="CY56" s="1253"/>
      <c r="CZ56" s="1253"/>
      <c r="DA56" s="1253"/>
      <c r="DB56" s="1253"/>
      <c r="DC56" s="1253"/>
    </row>
    <row r="57" spans="1:109" s="380" customFormat="1" x14ac:dyDescent="0.15">
      <c r="B57" s="384"/>
      <c r="G57" s="1259"/>
      <c r="H57" s="1259"/>
      <c r="I57" s="1254"/>
      <c r="J57" s="1254"/>
      <c r="K57" s="1260"/>
      <c r="L57" s="1260"/>
      <c r="M57" s="1260"/>
      <c r="N57" s="1260"/>
      <c r="AM57" s="366"/>
      <c r="AN57" s="1258"/>
      <c r="AO57" s="1258"/>
      <c r="AP57" s="1258"/>
      <c r="AQ57" s="1258"/>
      <c r="AR57" s="1258"/>
      <c r="AS57" s="1258"/>
      <c r="AT57" s="1258"/>
      <c r="AU57" s="1258"/>
      <c r="AV57" s="1258"/>
      <c r="AW57" s="1258"/>
      <c r="AX57" s="1258"/>
      <c r="AY57" s="1258"/>
      <c r="AZ57" s="1258"/>
      <c r="BA57" s="1258"/>
      <c r="BB57" s="1256" t="s">
        <v>591</v>
      </c>
      <c r="BC57" s="1256"/>
      <c r="BD57" s="1256"/>
      <c r="BE57" s="1256"/>
      <c r="BF57" s="1256"/>
      <c r="BG57" s="1256"/>
      <c r="BH57" s="1256"/>
      <c r="BI57" s="1256"/>
      <c r="BJ57" s="1256"/>
      <c r="BK57" s="1256"/>
      <c r="BL57" s="1256"/>
      <c r="BM57" s="1256"/>
      <c r="BN57" s="1256"/>
      <c r="BO57" s="1256"/>
      <c r="BP57" s="1253">
        <v>62</v>
      </c>
      <c r="BQ57" s="1253"/>
      <c r="BR57" s="1253"/>
      <c r="BS57" s="1253"/>
      <c r="BT57" s="1253"/>
      <c r="BU57" s="1253"/>
      <c r="BV57" s="1253"/>
      <c r="BW57" s="1253"/>
      <c r="BX57" s="1253">
        <v>61.6</v>
      </c>
      <c r="BY57" s="1253"/>
      <c r="BZ57" s="1253"/>
      <c r="CA57" s="1253"/>
      <c r="CB57" s="1253"/>
      <c r="CC57" s="1253"/>
      <c r="CD57" s="1253"/>
      <c r="CE57" s="1253"/>
      <c r="CF57" s="1253">
        <v>63</v>
      </c>
      <c r="CG57" s="1253"/>
      <c r="CH57" s="1253"/>
      <c r="CI57" s="1253"/>
      <c r="CJ57" s="1253"/>
      <c r="CK57" s="1253"/>
      <c r="CL57" s="1253"/>
      <c r="CM57" s="1253"/>
      <c r="CN57" s="1253">
        <v>63.9</v>
      </c>
      <c r="CO57" s="1253"/>
      <c r="CP57" s="1253"/>
      <c r="CQ57" s="1253"/>
      <c r="CR57" s="1253"/>
      <c r="CS57" s="1253"/>
      <c r="CT57" s="1253"/>
      <c r="CU57" s="1253"/>
      <c r="CV57" s="1253">
        <v>64.2</v>
      </c>
      <c r="CW57" s="1253"/>
      <c r="CX57" s="1253"/>
      <c r="CY57" s="1253"/>
      <c r="CZ57" s="1253"/>
      <c r="DA57" s="1253"/>
      <c r="DB57" s="1253"/>
      <c r="DC57" s="1253"/>
      <c r="DD57" s="385"/>
      <c r="DE57" s="384"/>
    </row>
    <row r="58" spans="1:109" s="380" customFormat="1" x14ac:dyDescent="0.15">
      <c r="A58" s="366"/>
      <c r="B58" s="384"/>
      <c r="G58" s="1259"/>
      <c r="H58" s="1259"/>
      <c r="I58" s="1254"/>
      <c r="J58" s="1254"/>
      <c r="K58" s="1260"/>
      <c r="L58" s="1260"/>
      <c r="M58" s="1260"/>
      <c r="N58" s="1260"/>
      <c r="AM58" s="366"/>
      <c r="AN58" s="1258"/>
      <c r="AO58" s="1258"/>
      <c r="AP58" s="1258"/>
      <c r="AQ58" s="1258"/>
      <c r="AR58" s="1258"/>
      <c r="AS58" s="1258"/>
      <c r="AT58" s="1258"/>
      <c r="AU58" s="1258"/>
      <c r="AV58" s="1258"/>
      <c r="AW58" s="1258"/>
      <c r="AX58" s="1258"/>
      <c r="AY58" s="1258"/>
      <c r="AZ58" s="1258"/>
      <c r="BA58" s="1258"/>
      <c r="BB58" s="1256"/>
      <c r="BC58" s="1256"/>
      <c r="BD58" s="1256"/>
      <c r="BE58" s="1256"/>
      <c r="BF58" s="1256"/>
      <c r="BG58" s="1256"/>
      <c r="BH58" s="1256"/>
      <c r="BI58" s="1256"/>
      <c r="BJ58" s="1256"/>
      <c r="BK58" s="1256"/>
      <c r="BL58" s="1256"/>
      <c r="BM58" s="1256"/>
      <c r="BN58" s="1256"/>
      <c r="BO58" s="1256"/>
      <c r="BP58" s="1253"/>
      <c r="BQ58" s="1253"/>
      <c r="BR58" s="1253"/>
      <c r="BS58" s="1253"/>
      <c r="BT58" s="1253"/>
      <c r="BU58" s="1253"/>
      <c r="BV58" s="1253"/>
      <c r="BW58" s="1253"/>
      <c r="BX58" s="1253"/>
      <c r="BY58" s="1253"/>
      <c r="BZ58" s="1253"/>
      <c r="CA58" s="1253"/>
      <c r="CB58" s="1253"/>
      <c r="CC58" s="1253"/>
      <c r="CD58" s="1253"/>
      <c r="CE58" s="1253"/>
      <c r="CF58" s="1253"/>
      <c r="CG58" s="1253"/>
      <c r="CH58" s="1253"/>
      <c r="CI58" s="1253"/>
      <c r="CJ58" s="1253"/>
      <c r="CK58" s="1253"/>
      <c r="CL58" s="1253"/>
      <c r="CM58" s="1253"/>
      <c r="CN58" s="1253"/>
      <c r="CO58" s="1253"/>
      <c r="CP58" s="1253"/>
      <c r="CQ58" s="1253"/>
      <c r="CR58" s="1253"/>
      <c r="CS58" s="1253"/>
      <c r="CT58" s="1253"/>
      <c r="CU58" s="1253"/>
      <c r="CV58" s="1253"/>
      <c r="CW58" s="1253"/>
      <c r="CX58" s="1253"/>
      <c r="CY58" s="1253"/>
      <c r="CZ58" s="1253"/>
      <c r="DA58" s="1253"/>
      <c r="DB58" s="1253"/>
      <c r="DC58" s="1253"/>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593</v>
      </c>
    </row>
    <row r="64" spans="1:109" x14ac:dyDescent="0.15">
      <c r="B64" s="372"/>
      <c r="G64" s="379"/>
      <c r="I64" s="392"/>
      <c r="J64" s="392"/>
      <c r="K64" s="392"/>
      <c r="L64" s="392"/>
      <c r="M64" s="392"/>
      <c r="N64" s="393"/>
      <c r="AM64" s="379"/>
      <c r="AN64" s="379" t="s">
        <v>587</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5" t="s">
        <v>596</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x14ac:dyDescent="0.15">
      <c r="B66" s="372"/>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x14ac:dyDescent="0.15">
      <c r="B67" s="372"/>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x14ac:dyDescent="0.15">
      <c r="B68" s="372"/>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x14ac:dyDescent="0.15">
      <c r="B69" s="372"/>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588</v>
      </c>
    </row>
    <row r="72" spans="2:107" x14ac:dyDescent="0.15">
      <c r="B72" s="372"/>
      <c r="G72" s="1259"/>
      <c r="H72" s="1259"/>
      <c r="I72" s="1259"/>
      <c r="J72" s="1259"/>
      <c r="K72" s="382"/>
      <c r="L72" s="382"/>
      <c r="M72" s="383"/>
      <c r="N72" s="383"/>
      <c r="AN72" s="1262"/>
      <c r="AO72" s="1263"/>
      <c r="AP72" s="1263"/>
      <c r="AQ72" s="1263"/>
      <c r="AR72" s="1263"/>
      <c r="AS72" s="1263"/>
      <c r="AT72" s="1263"/>
      <c r="AU72" s="1263"/>
      <c r="AV72" s="1263"/>
      <c r="AW72" s="1263"/>
      <c r="AX72" s="1263"/>
      <c r="AY72" s="1263"/>
      <c r="AZ72" s="1263"/>
      <c r="BA72" s="1263"/>
      <c r="BB72" s="1263"/>
      <c r="BC72" s="1263"/>
      <c r="BD72" s="1263"/>
      <c r="BE72" s="1263"/>
      <c r="BF72" s="1263"/>
      <c r="BG72" s="1263"/>
      <c r="BH72" s="1263"/>
      <c r="BI72" s="1263"/>
      <c r="BJ72" s="1263"/>
      <c r="BK72" s="1263"/>
      <c r="BL72" s="1263"/>
      <c r="BM72" s="1263"/>
      <c r="BN72" s="1263"/>
      <c r="BO72" s="1264"/>
      <c r="BP72" s="1258" t="s">
        <v>534</v>
      </c>
      <c r="BQ72" s="1258"/>
      <c r="BR72" s="1258"/>
      <c r="BS72" s="1258"/>
      <c r="BT72" s="1258"/>
      <c r="BU72" s="1258"/>
      <c r="BV72" s="1258"/>
      <c r="BW72" s="1258"/>
      <c r="BX72" s="1258" t="s">
        <v>535</v>
      </c>
      <c r="BY72" s="1258"/>
      <c r="BZ72" s="1258"/>
      <c r="CA72" s="1258"/>
      <c r="CB72" s="1258"/>
      <c r="CC72" s="1258"/>
      <c r="CD72" s="1258"/>
      <c r="CE72" s="1258"/>
      <c r="CF72" s="1258" t="s">
        <v>536</v>
      </c>
      <c r="CG72" s="1258"/>
      <c r="CH72" s="1258"/>
      <c r="CI72" s="1258"/>
      <c r="CJ72" s="1258"/>
      <c r="CK72" s="1258"/>
      <c r="CL72" s="1258"/>
      <c r="CM72" s="1258"/>
      <c r="CN72" s="1258" t="s">
        <v>537</v>
      </c>
      <c r="CO72" s="1258"/>
      <c r="CP72" s="1258"/>
      <c r="CQ72" s="1258"/>
      <c r="CR72" s="1258"/>
      <c r="CS72" s="1258"/>
      <c r="CT72" s="1258"/>
      <c r="CU72" s="1258"/>
      <c r="CV72" s="1258" t="s">
        <v>538</v>
      </c>
      <c r="CW72" s="1258"/>
      <c r="CX72" s="1258"/>
      <c r="CY72" s="1258"/>
      <c r="CZ72" s="1258"/>
      <c r="DA72" s="1258"/>
      <c r="DB72" s="1258"/>
      <c r="DC72" s="1258"/>
    </row>
    <row r="73" spans="2:107" x14ac:dyDescent="0.15">
      <c r="B73" s="372"/>
      <c r="G73" s="1261"/>
      <c r="H73" s="1261"/>
      <c r="I73" s="1261"/>
      <c r="J73" s="1261"/>
      <c r="K73" s="1257"/>
      <c r="L73" s="1257"/>
      <c r="M73" s="1257"/>
      <c r="N73" s="1257"/>
      <c r="AM73" s="381"/>
      <c r="AN73" s="1256" t="s">
        <v>589</v>
      </c>
      <c r="AO73" s="1256"/>
      <c r="AP73" s="1256"/>
      <c r="AQ73" s="1256"/>
      <c r="AR73" s="1256"/>
      <c r="AS73" s="1256"/>
      <c r="AT73" s="1256"/>
      <c r="AU73" s="1256"/>
      <c r="AV73" s="1256"/>
      <c r="AW73" s="1256"/>
      <c r="AX73" s="1256"/>
      <c r="AY73" s="1256"/>
      <c r="AZ73" s="1256"/>
      <c r="BA73" s="1256"/>
      <c r="BB73" s="1256" t="s">
        <v>590</v>
      </c>
      <c r="BC73" s="1256"/>
      <c r="BD73" s="1256"/>
      <c r="BE73" s="1256"/>
      <c r="BF73" s="1256"/>
      <c r="BG73" s="1256"/>
      <c r="BH73" s="1256"/>
      <c r="BI73" s="1256"/>
      <c r="BJ73" s="1256"/>
      <c r="BK73" s="1256"/>
      <c r="BL73" s="1256"/>
      <c r="BM73" s="1256"/>
      <c r="BN73" s="1256"/>
      <c r="BO73" s="1256"/>
      <c r="BP73" s="1253">
        <v>33.299999999999997</v>
      </c>
      <c r="BQ73" s="1253"/>
      <c r="BR73" s="1253"/>
      <c r="BS73" s="1253"/>
      <c r="BT73" s="1253"/>
      <c r="BU73" s="1253"/>
      <c r="BV73" s="1253"/>
      <c r="BW73" s="1253"/>
      <c r="BX73" s="1253">
        <v>14.6</v>
      </c>
      <c r="BY73" s="1253"/>
      <c r="BZ73" s="1253"/>
      <c r="CA73" s="1253"/>
      <c r="CB73" s="1253"/>
      <c r="CC73" s="1253"/>
      <c r="CD73" s="1253"/>
      <c r="CE73" s="1253"/>
      <c r="CF73" s="1253"/>
      <c r="CG73" s="1253"/>
      <c r="CH73" s="1253"/>
      <c r="CI73" s="1253"/>
      <c r="CJ73" s="1253"/>
      <c r="CK73" s="1253"/>
      <c r="CL73" s="1253"/>
      <c r="CM73" s="1253"/>
      <c r="CN73" s="1253"/>
      <c r="CO73" s="1253"/>
      <c r="CP73" s="1253"/>
      <c r="CQ73" s="1253"/>
      <c r="CR73" s="1253"/>
      <c r="CS73" s="1253"/>
      <c r="CT73" s="1253"/>
      <c r="CU73" s="1253"/>
      <c r="CV73" s="1253">
        <v>21.8</v>
      </c>
      <c r="CW73" s="1253"/>
      <c r="CX73" s="1253"/>
      <c r="CY73" s="1253"/>
      <c r="CZ73" s="1253"/>
      <c r="DA73" s="1253"/>
      <c r="DB73" s="1253"/>
      <c r="DC73" s="1253"/>
    </row>
    <row r="74" spans="2:107" x14ac:dyDescent="0.15">
      <c r="B74" s="372"/>
      <c r="G74" s="1261"/>
      <c r="H74" s="1261"/>
      <c r="I74" s="1261"/>
      <c r="J74" s="1261"/>
      <c r="K74" s="1257"/>
      <c r="L74" s="1257"/>
      <c r="M74" s="1257"/>
      <c r="N74" s="1257"/>
      <c r="AM74" s="381"/>
      <c r="AN74" s="1256"/>
      <c r="AO74" s="1256"/>
      <c r="AP74" s="1256"/>
      <c r="AQ74" s="1256"/>
      <c r="AR74" s="1256"/>
      <c r="AS74" s="1256"/>
      <c r="AT74" s="1256"/>
      <c r="AU74" s="1256"/>
      <c r="AV74" s="1256"/>
      <c r="AW74" s="1256"/>
      <c r="AX74" s="1256"/>
      <c r="AY74" s="1256"/>
      <c r="AZ74" s="1256"/>
      <c r="BA74" s="1256"/>
      <c r="BB74" s="1256"/>
      <c r="BC74" s="1256"/>
      <c r="BD74" s="1256"/>
      <c r="BE74" s="1256"/>
      <c r="BF74" s="1256"/>
      <c r="BG74" s="1256"/>
      <c r="BH74" s="1256"/>
      <c r="BI74" s="1256"/>
      <c r="BJ74" s="1256"/>
      <c r="BK74" s="1256"/>
      <c r="BL74" s="1256"/>
      <c r="BM74" s="1256"/>
      <c r="BN74" s="1256"/>
      <c r="BO74" s="1256"/>
      <c r="BP74" s="1253"/>
      <c r="BQ74" s="1253"/>
      <c r="BR74" s="1253"/>
      <c r="BS74" s="1253"/>
      <c r="BT74" s="1253"/>
      <c r="BU74" s="1253"/>
      <c r="BV74" s="1253"/>
      <c r="BW74" s="1253"/>
      <c r="BX74" s="1253"/>
      <c r="BY74" s="1253"/>
      <c r="BZ74" s="1253"/>
      <c r="CA74" s="1253"/>
      <c r="CB74" s="1253"/>
      <c r="CC74" s="1253"/>
      <c r="CD74" s="1253"/>
      <c r="CE74" s="1253"/>
      <c r="CF74" s="1253"/>
      <c r="CG74" s="1253"/>
      <c r="CH74" s="1253"/>
      <c r="CI74" s="1253"/>
      <c r="CJ74" s="1253"/>
      <c r="CK74" s="1253"/>
      <c r="CL74" s="1253"/>
      <c r="CM74" s="1253"/>
      <c r="CN74" s="1253"/>
      <c r="CO74" s="1253"/>
      <c r="CP74" s="1253"/>
      <c r="CQ74" s="1253"/>
      <c r="CR74" s="1253"/>
      <c r="CS74" s="1253"/>
      <c r="CT74" s="1253"/>
      <c r="CU74" s="1253"/>
      <c r="CV74" s="1253"/>
      <c r="CW74" s="1253"/>
      <c r="CX74" s="1253"/>
      <c r="CY74" s="1253"/>
      <c r="CZ74" s="1253"/>
      <c r="DA74" s="1253"/>
      <c r="DB74" s="1253"/>
      <c r="DC74" s="1253"/>
    </row>
    <row r="75" spans="2:107" x14ac:dyDescent="0.15">
      <c r="B75" s="372"/>
      <c r="G75" s="1261"/>
      <c r="H75" s="1261"/>
      <c r="I75" s="1259"/>
      <c r="J75" s="1259"/>
      <c r="K75" s="1260"/>
      <c r="L75" s="1260"/>
      <c r="M75" s="1260"/>
      <c r="N75" s="1260"/>
      <c r="AM75" s="381"/>
      <c r="AN75" s="1256"/>
      <c r="AO75" s="1256"/>
      <c r="AP75" s="1256"/>
      <c r="AQ75" s="1256"/>
      <c r="AR75" s="1256"/>
      <c r="AS75" s="1256"/>
      <c r="AT75" s="1256"/>
      <c r="AU75" s="1256"/>
      <c r="AV75" s="1256"/>
      <c r="AW75" s="1256"/>
      <c r="AX75" s="1256"/>
      <c r="AY75" s="1256"/>
      <c r="AZ75" s="1256"/>
      <c r="BA75" s="1256"/>
      <c r="BB75" s="1256" t="s">
        <v>594</v>
      </c>
      <c r="BC75" s="1256"/>
      <c r="BD75" s="1256"/>
      <c r="BE75" s="1256"/>
      <c r="BF75" s="1256"/>
      <c r="BG75" s="1256"/>
      <c r="BH75" s="1256"/>
      <c r="BI75" s="1256"/>
      <c r="BJ75" s="1256"/>
      <c r="BK75" s="1256"/>
      <c r="BL75" s="1256"/>
      <c r="BM75" s="1256"/>
      <c r="BN75" s="1256"/>
      <c r="BO75" s="1256"/>
      <c r="BP75" s="1253">
        <v>9.4</v>
      </c>
      <c r="BQ75" s="1253"/>
      <c r="BR75" s="1253"/>
      <c r="BS75" s="1253"/>
      <c r="BT75" s="1253"/>
      <c r="BU75" s="1253"/>
      <c r="BV75" s="1253"/>
      <c r="BW75" s="1253"/>
      <c r="BX75" s="1253">
        <v>9.8000000000000007</v>
      </c>
      <c r="BY75" s="1253"/>
      <c r="BZ75" s="1253"/>
      <c r="CA75" s="1253"/>
      <c r="CB75" s="1253"/>
      <c r="CC75" s="1253"/>
      <c r="CD75" s="1253"/>
      <c r="CE75" s="1253"/>
      <c r="CF75" s="1253">
        <v>9.8000000000000007</v>
      </c>
      <c r="CG75" s="1253"/>
      <c r="CH75" s="1253"/>
      <c r="CI75" s="1253"/>
      <c r="CJ75" s="1253"/>
      <c r="CK75" s="1253"/>
      <c r="CL75" s="1253"/>
      <c r="CM75" s="1253"/>
      <c r="CN75" s="1253">
        <v>9.3000000000000007</v>
      </c>
      <c r="CO75" s="1253"/>
      <c r="CP75" s="1253"/>
      <c r="CQ75" s="1253"/>
      <c r="CR75" s="1253"/>
      <c r="CS75" s="1253"/>
      <c r="CT75" s="1253"/>
      <c r="CU75" s="1253"/>
      <c r="CV75" s="1253">
        <v>9.1</v>
      </c>
      <c r="CW75" s="1253"/>
      <c r="CX75" s="1253"/>
      <c r="CY75" s="1253"/>
      <c r="CZ75" s="1253"/>
      <c r="DA75" s="1253"/>
      <c r="DB75" s="1253"/>
      <c r="DC75" s="1253"/>
    </row>
    <row r="76" spans="2:107" x14ac:dyDescent="0.15">
      <c r="B76" s="372"/>
      <c r="G76" s="1261"/>
      <c r="H76" s="1261"/>
      <c r="I76" s="1259"/>
      <c r="J76" s="1259"/>
      <c r="K76" s="1260"/>
      <c r="L76" s="1260"/>
      <c r="M76" s="1260"/>
      <c r="N76" s="1260"/>
      <c r="AM76" s="381"/>
      <c r="AN76" s="1256"/>
      <c r="AO76" s="1256"/>
      <c r="AP76" s="1256"/>
      <c r="AQ76" s="1256"/>
      <c r="AR76" s="1256"/>
      <c r="AS76" s="1256"/>
      <c r="AT76" s="1256"/>
      <c r="AU76" s="1256"/>
      <c r="AV76" s="1256"/>
      <c r="AW76" s="1256"/>
      <c r="AX76" s="1256"/>
      <c r="AY76" s="1256"/>
      <c r="AZ76" s="1256"/>
      <c r="BA76" s="1256"/>
      <c r="BB76" s="1256"/>
      <c r="BC76" s="1256"/>
      <c r="BD76" s="1256"/>
      <c r="BE76" s="1256"/>
      <c r="BF76" s="1256"/>
      <c r="BG76" s="1256"/>
      <c r="BH76" s="1256"/>
      <c r="BI76" s="1256"/>
      <c r="BJ76" s="1256"/>
      <c r="BK76" s="1256"/>
      <c r="BL76" s="1256"/>
      <c r="BM76" s="1256"/>
      <c r="BN76" s="1256"/>
      <c r="BO76" s="1256"/>
      <c r="BP76" s="1253"/>
      <c r="BQ76" s="1253"/>
      <c r="BR76" s="1253"/>
      <c r="BS76" s="1253"/>
      <c r="BT76" s="1253"/>
      <c r="BU76" s="1253"/>
      <c r="BV76" s="1253"/>
      <c r="BW76" s="1253"/>
      <c r="BX76" s="1253"/>
      <c r="BY76" s="1253"/>
      <c r="BZ76" s="1253"/>
      <c r="CA76" s="1253"/>
      <c r="CB76" s="1253"/>
      <c r="CC76" s="1253"/>
      <c r="CD76" s="1253"/>
      <c r="CE76" s="1253"/>
      <c r="CF76" s="1253"/>
      <c r="CG76" s="1253"/>
      <c r="CH76" s="1253"/>
      <c r="CI76" s="1253"/>
      <c r="CJ76" s="1253"/>
      <c r="CK76" s="1253"/>
      <c r="CL76" s="1253"/>
      <c r="CM76" s="1253"/>
      <c r="CN76" s="1253"/>
      <c r="CO76" s="1253"/>
      <c r="CP76" s="1253"/>
      <c r="CQ76" s="1253"/>
      <c r="CR76" s="1253"/>
      <c r="CS76" s="1253"/>
      <c r="CT76" s="1253"/>
      <c r="CU76" s="1253"/>
      <c r="CV76" s="1253"/>
      <c r="CW76" s="1253"/>
      <c r="CX76" s="1253"/>
      <c r="CY76" s="1253"/>
      <c r="CZ76" s="1253"/>
      <c r="DA76" s="1253"/>
      <c r="DB76" s="1253"/>
      <c r="DC76" s="1253"/>
    </row>
    <row r="77" spans="2:107" x14ac:dyDescent="0.15">
      <c r="B77" s="372"/>
      <c r="G77" s="1259"/>
      <c r="H77" s="1259"/>
      <c r="I77" s="1259"/>
      <c r="J77" s="1259"/>
      <c r="K77" s="1257"/>
      <c r="L77" s="1257"/>
      <c r="M77" s="1257"/>
      <c r="N77" s="1257"/>
      <c r="AN77" s="1258" t="s">
        <v>592</v>
      </c>
      <c r="AO77" s="1258"/>
      <c r="AP77" s="1258"/>
      <c r="AQ77" s="1258"/>
      <c r="AR77" s="1258"/>
      <c r="AS77" s="1258"/>
      <c r="AT77" s="1258"/>
      <c r="AU77" s="1258"/>
      <c r="AV77" s="1258"/>
      <c r="AW77" s="1258"/>
      <c r="AX77" s="1258"/>
      <c r="AY77" s="1258"/>
      <c r="AZ77" s="1258"/>
      <c r="BA77" s="1258"/>
      <c r="BB77" s="1256" t="s">
        <v>590</v>
      </c>
      <c r="BC77" s="1256"/>
      <c r="BD77" s="1256"/>
      <c r="BE77" s="1256"/>
      <c r="BF77" s="1256"/>
      <c r="BG77" s="1256"/>
      <c r="BH77" s="1256"/>
      <c r="BI77" s="1256"/>
      <c r="BJ77" s="1256"/>
      <c r="BK77" s="1256"/>
      <c r="BL77" s="1256"/>
      <c r="BM77" s="1256"/>
      <c r="BN77" s="1256"/>
      <c r="BO77" s="1256"/>
      <c r="BP77" s="1253">
        <v>23.5</v>
      </c>
      <c r="BQ77" s="1253"/>
      <c r="BR77" s="1253"/>
      <c r="BS77" s="1253"/>
      <c r="BT77" s="1253"/>
      <c r="BU77" s="1253"/>
      <c r="BV77" s="1253"/>
      <c r="BW77" s="1253"/>
      <c r="BX77" s="1253">
        <v>8.5</v>
      </c>
      <c r="BY77" s="1253"/>
      <c r="BZ77" s="1253"/>
      <c r="CA77" s="1253"/>
      <c r="CB77" s="1253"/>
      <c r="CC77" s="1253"/>
      <c r="CD77" s="1253"/>
      <c r="CE77" s="1253"/>
      <c r="CF77" s="1253">
        <v>0</v>
      </c>
      <c r="CG77" s="1253"/>
      <c r="CH77" s="1253"/>
      <c r="CI77" s="1253"/>
      <c r="CJ77" s="1253"/>
      <c r="CK77" s="1253"/>
      <c r="CL77" s="1253"/>
      <c r="CM77" s="1253"/>
      <c r="CN77" s="1253">
        <v>0</v>
      </c>
      <c r="CO77" s="1253"/>
      <c r="CP77" s="1253"/>
      <c r="CQ77" s="1253"/>
      <c r="CR77" s="1253"/>
      <c r="CS77" s="1253"/>
      <c r="CT77" s="1253"/>
      <c r="CU77" s="1253"/>
      <c r="CV77" s="1253">
        <v>0</v>
      </c>
      <c r="CW77" s="1253"/>
      <c r="CX77" s="1253"/>
      <c r="CY77" s="1253"/>
      <c r="CZ77" s="1253"/>
      <c r="DA77" s="1253"/>
      <c r="DB77" s="1253"/>
      <c r="DC77" s="1253"/>
    </row>
    <row r="78" spans="2:107" x14ac:dyDescent="0.15">
      <c r="B78" s="372"/>
      <c r="G78" s="1259"/>
      <c r="H78" s="1259"/>
      <c r="I78" s="1259"/>
      <c r="J78" s="1259"/>
      <c r="K78" s="1257"/>
      <c r="L78" s="1257"/>
      <c r="M78" s="1257"/>
      <c r="N78" s="1257"/>
      <c r="AN78" s="1258"/>
      <c r="AO78" s="1258"/>
      <c r="AP78" s="1258"/>
      <c r="AQ78" s="1258"/>
      <c r="AR78" s="1258"/>
      <c r="AS78" s="1258"/>
      <c r="AT78" s="1258"/>
      <c r="AU78" s="1258"/>
      <c r="AV78" s="1258"/>
      <c r="AW78" s="1258"/>
      <c r="AX78" s="1258"/>
      <c r="AY78" s="1258"/>
      <c r="AZ78" s="1258"/>
      <c r="BA78" s="1258"/>
      <c r="BB78" s="1256"/>
      <c r="BC78" s="1256"/>
      <c r="BD78" s="1256"/>
      <c r="BE78" s="1256"/>
      <c r="BF78" s="1256"/>
      <c r="BG78" s="1256"/>
      <c r="BH78" s="1256"/>
      <c r="BI78" s="1256"/>
      <c r="BJ78" s="1256"/>
      <c r="BK78" s="1256"/>
      <c r="BL78" s="1256"/>
      <c r="BM78" s="1256"/>
      <c r="BN78" s="1256"/>
      <c r="BO78" s="1256"/>
      <c r="BP78" s="1253"/>
      <c r="BQ78" s="1253"/>
      <c r="BR78" s="1253"/>
      <c r="BS78" s="1253"/>
      <c r="BT78" s="1253"/>
      <c r="BU78" s="1253"/>
      <c r="BV78" s="1253"/>
      <c r="BW78" s="1253"/>
      <c r="BX78" s="1253"/>
      <c r="BY78" s="1253"/>
      <c r="BZ78" s="1253"/>
      <c r="CA78" s="1253"/>
      <c r="CB78" s="1253"/>
      <c r="CC78" s="1253"/>
      <c r="CD78" s="1253"/>
      <c r="CE78" s="1253"/>
      <c r="CF78" s="1253"/>
      <c r="CG78" s="1253"/>
      <c r="CH78" s="1253"/>
      <c r="CI78" s="1253"/>
      <c r="CJ78" s="1253"/>
      <c r="CK78" s="1253"/>
      <c r="CL78" s="1253"/>
      <c r="CM78" s="1253"/>
      <c r="CN78" s="1253"/>
      <c r="CO78" s="1253"/>
      <c r="CP78" s="1253"/>
      <c r="CQ78" s="1253"/>
      <c r="CR78" s="1253"/>
      <c r="CS78" s="1253"/>
      <c r="CT78" s="1253"/>
      <c r="CU78" s="1253"/>
      <c r="CV78" s="1253"/>
      <c r="CW78" s="1253"/>
      <c r="CX78" s="1253"/>
      <c r="CY78" s="1253"/>
      <c r="CZ78" s="1253"/>
      <c r="DA78" s="1253"/>
      <c r="DB78" s="1253"/>
      <c r="DC78" s="1253"/>
    </row>
    <row r="79" spans="2:107" x14ac:dyDescent="0.15">
      <c r="B79" s="372"/>
      <c r="G79" s="1259"/>
      <c r="H79" s="1259"/>
      <c r="I79" s="1254"/>
      <c r="J79" s="1254"/>
      <c r="K79" s="1255"/>
      <c r="L79" s="1255"/>
      <c r="M79" s="1255"/>
      <c r="N79" s="1255"/>
      <c r="AN79" s="1258"/>
      <c r="AO79" s="1258"/>
      <c r="AP79" s="1258"/>
      <c r="AQ79" s="1258"/>
      <c r="AR79" s="1258"/>
      <c r="AS79" s="1258"/>
      <c r="AT79" s="1258"/>
      <c r="AU79" s="1258"/>
      <c r="AV79" s="1258"/>
      <c r="AW79" s="1258"/>
      <c r="AX79" s="1258"/>
      <c r="AY79" s="1258"/>
      <c r="AZ79" s="1258"/>
      <c r="BA79" s="1258"/>
      <c r="BB79" s="1256" t="s">
        <v>594</v>
      </c>
      <c r="BC79" s="1256"/>
      <c r="BD79" s="1256"/>
      <c r="BE79" s="1256"/>
      <c r="BF79" s="1256"/>
      <c r="BG79" s="1256"/>
      <c r="BH79" s="1256"/>
      <c r="BI79" s="1256"/>
      <c r="BJ79" s="1256"/>
      <c r="BK79" s="1256"/>
      <c r="BL79" s="1256"/>
      <c r="BM79" s="1256"/>
      <c r="BN79" s="1256"/>
      <c r="BO79" s="1256"/>
      <c r="BP79" s="1253">
        <v>8.6</v>
      </c>
      <c r="BQ79" s="1253"/>
      <c r="BR79" s="1253"/>
      <c r="BS79" s="1253"/>
      <c r="BT79" s="1253"/>
      <c r="BU79" s="1253"/>
      <c r="BV79" s="1253"/>
      <c r="BW79" s="1253"/>
      <c r="BX79" s="1253">
        <v>8.1999999999999993</v>
      </c>
      <c r="BY79" s="1253"/>
      <c r="BZ79" s="1253"/>
      <c r="CA79" s="1253"/>
      <c r="CB79" s="1253"/>
      <c r="CC79" s="1253"/>
      <c r="CD79" s="1253"/>
      <c r="CE79" s="1253"/>
      <c r="CF79" s="1253">
        <v>8.4</v>
      </c>
      <c r="CG79" s="1253"/>
      <c r="CH79" s="1253"/>
      <c r="CI79" s="1253"/>
      <c r="CJ79" s="1253"/>
      <c r="CK79" s="1253"/>
      <c r="CL79" s="1253"/>
      <c r="CM79" s="1253"/>
      <c r="CN79" s="1253">
        <v>8.5</v>
      </c>
      <c r="CO79" s="1253"/>
      <c r="CP79" s="1253"/>
      <c r="CQ79" s="1253"/>
      <c r="CR79" s="1253"/>
      <c r="CS79" s="1253"/>
      <c r="CT79" s="1253"/>
      <c r="CU79" s="1253"/>
      <c r="CV79" s="1253">
        <v>8.1999999999999993</v>
      </c>
      <c r="CW79" s="1253"/>
      <c r="CX79" s="1253"/>
      <c r="CY79" s="1253"/>
      <c r="CZ79" s="1253"/>
      <c r="DA79" s="1253"/>
      <c r="DB79" s="1253"/>
      <c r="DC79" s="1253"/>
    </row>
    <row r="80" spans="2:107" x14ac:dyDescent="0.15">
      <c r="B80" s="372"/>
      <c r="G80" s="1259"/>
      <c r="H80" s="1259"/>
      <c r="I80" s="1254"/>
      <c r="J80" s="1254"/>
      <c r="K80" s="1255"/>
      <c r="L80" s="1255"/>
      <c r="M80" s="1255"/>
      <c r="N80" s="1255"/>
      <c r="AN80" s="1258"/>
      <c r="AO80" s="1258"/>
      <c r="AP80" s="1258"/>
      <c r="AQ80" s="1258"/>
      <c r="AR80" s="1258"/>
      <c r="AS80" s="1258"/>
      <c r="AT80" s="1258"/>
      <c r="AU80" s="1258"/>
      <c r="AV80" s="1258"/>
      <c r="AW80" s="1258"/>
      <c r="AX80" s="1258"/>
      <c r="AY80" s="1258"/>
      <c r="AZ80" s="1258"/>
      <c r="BA80" s="1258"/>
      <c r="BB80" s="1256"/>
      <c r="BC80" s="1256"/>
      <c r="BD80" s="1256"/>
      <c r="BE80" s="1256"/>
      <c r="BF80" s="1256"/>
      <c r="BG80" s="1256"/>
      <c r="BH80" s="1256"/>
      <c r="BI80" s="1256"/>
      <c r="BJ80" s="1256"/>
      <c r="BK80" s="1256"/>
      <c r="BL80" s="1256"/>
      <c r="BM80" s="1256"/>
      <c r="BN80" s="1256"/>
      <c r="BO80" s="1256"/>
      <c r="BP80" s="1253"/>
      <c r="BQ80" s="1253"/>
      <c r="BR80" s="1253"/>
      <c r="BS80" s="1253"/>
      <c r="BT80" s="1253"/>
      <c r="BU80" s="1253"/>
      <c r="BV80" s="1253"/>
      <c r="BW80" s="1253"/>
      <c r="BX80" s="1253"/>
      <c r="BY80" s="1253"/>
      <c r="BZ80" s="1253"/>
      <c r="CA80" s="1253"/>
      <c r="CB80" s="1253"/>
      <c r="CC80" s="1253"/>
      <c r="CD80" s="1253"/>
      <c r="CE80" s="1253"/>
      <c r="CF80" s="1253"/>
      <c r="CG80" s="1253"/>
      <c r="CH80" s="1253"/>
      <c r="CI80" s="1253"/>
      <c r="CJ80" s="1253"/>
      <c r="CK80" s="1253"/>
      <c r="CL80" s="1253"/>
      <c r="CM80" s="1253"/>
      <c r="CN80" s="1253"/>
      <c r="CO80" s="1253"/>
      <c r="CP80" s="1253"/>
      <c r="CQ80" s="1253"/>
      <c r="CR80" s="1253"/>
      <c r="CS80" s="1253"/>
      <c r="CT80" s="1253"/>
      <c r="CU80" s="1253"/>
      <c r="CV80" s="1253"/>
      <c r="CW80" s="1253"/>
      <c r="CX80" s="1253"/>
      <c r="CY80" s="1253"/>
      <c r="CZ80" s="1253"/>
      <c r="DA80" s="1253"/>
      <c r="DB80" s="1253"/>
      <c r="DC80" s="1253"/>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ahIgJ50kVE1JVufgZLNfzImRIKZBhOD/kJ5i+Hei1tQZ/qfHuWksw0bU/0qKCpU4ZuUbfbY3ulzgPgY1oUzbnQ==" saltValue="lchY8zcxoP4jpci2QrOn4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7EC31-F59F-48A5-A3C2-CE57ED21E77D}">
  <sheetPr>
    <pageSetUpPr fitToPage="1"/>
  </sheetPr>
  <dimension ref="A1:DR125"/>
  <sheetViews>
    <sheetView showGridLines="0" topLeftCell="L91" zoomScaleNormal="100" zoomScaleSheetLayoutView="70" workbookViewId="0">
      <selection activeCell="AD105" sqref="AD105"/>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484</v>
      </c>
    </row>
  </sheetData>
  <sheetProtection algorithmName="SHA-512" hashValue="Ho+I5hU8YXiNls+nSbOnD7FqrJabzPGP0s+369XHybHWqjbeZXR702wgqlXYJ5IFrNf4OV8yE5R6iA3j0drFAw==" saltValue="VmNL/B0B/gfkv9My9mf+iw=="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A3913D-7B68-4268-8FB6-C9BF6F861EA4}">
  <sheetPr>
    <pageSetUpPr fitToPage="1"/>
  </sheetPr>
  <dimension ref="A1:DR125"/>
  <sheetViews>
    <sheetView showGridLines="0" topLeftCell="A91"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484</v>
      </c>
    </row>
  </sheetData>
  <sheetProtection algorithmName="SHA-512" hashValue="vQfarscqEQjXjIg5z/txKK57jKBBEOAGFZuDGgIb4UWT7C4xtbINMfhl0DKo5O35QhhMi+iCijto6cWWGXZJMw==" saltValue="YzPMztft1KrazmFKO0Yc8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533</v>
      </c>
      <c r="G2" s="139"/>
      <c r="H2" s="140"/>
    </row>
    <row r="3" spans="1:8" x14ac:dyDescent="0.15">
      <c r="A3" s="136" t="s">
        <v>526</v>
      </c>
      <c r="B3" s="141"/>
      <c r="C3" s="142"/>
      <c r="D3" s="143">
        <v>153249</v>
      </c>
      <c r="E3" s="144"/>
      <c r="F3" s="145">
        <v>94796</v>
      </c>
      <c r="G3" s="146"/>
      <c r="H3" s="147"/>
    </row>
    <row r="4" spans="1:8" x14ac:dyDescent="0.15">
      <c r="A4" s="148"/>
      <c r="B4" s="149"/>
      <c r="C4" s="150"/>
      <c r="D4" s="151">
        <v>91361</v>
      </c>
      <c r="E4" s="152"/>
      <c r="F4" s="153">
        <v>55781</v>
      </c>
      <c r="G4" s="154"/>
      <c r="H4" s="155"/>
    </row>
    <row r="5" spans="1:8" x14ac:dyDescent="0.15">
      <c r="A5" s="136" t="s">
        <v>528</v>
      </c>
      <c r="B5" s="141"/>
      <c r="C5" s="142"/>
      <c r="D5" s="143">
        <v>143538</v>
      </c>
      <c r="E5" s="144"/>
      <c r="F5" s="145">
        <v>85942</v>
      </c>
      <c r="G5" s="146"/>
      <c r="H5" s="147"/>
    </row>
    <row r="6" spans="1:8" x14ac:dyDescent="0.15">
      <c r="A6" s="148"/>
      <c r="B6" s="149"/>
      <c r="C6" s="150"/>
      <c r="D6" s="151">
        <v>85299</v>
      </c>
      <c r="E6" s="152"/>
      <c r="F6" s="153">
        <v>48630</v>
      </c>
      <c r="G6" s="154"/>
      <c r="H6" s="155"/>
    </row>
    <row r="7" spans="1:8" x14ac:dyDescent="0.15">
      <c r="A7" s="136" t="s">
        <v>529</v>
      </c>
      <c r="B7" s="141"/>
      <c r="C7" s="142"/>
      <c r="D7" s="143">
        <v>211552</v>
      </c>
      <c r="E7" s="144"/>
      <c r="F7" s="145">
        <v>95007</v>
      </c>
      <c r="G7" s="146"/>
      <c r="H7" s="147"/>
    </row>
    <row r="8" spans="1:8" x14ac:dyDescent="0.15">
      <c r="A8" s="148"/>
      <c r="B8" s="149"/>
      <c r="C8" s="150"/>
      <c r="D8" s="151">
        <v>45014</v>
      </c>
      <c r="E8" s="152"/>
      <c r="F8" s="153">
        <v>48509</v>
      </c>
      <c r="G8" s="154"/>
      <c r="H8" s="155"/>
    </row>
    <row r="9" spans="1:8" x14ac:dyDescent="0.15">
      <c r="A9" s="136" t="s">
        <v>530</v>
      </c>
      <c r="B9" s="141"/>
      <c r="C9" s="142"/>
      <c r="D9" s="143">
        <v>339706</v>
      </c>
      <c r="E9" s="144"/>
      <c r="F9" s="145">
        <v>98176</v>
      </c>
      <c r="G9" s="146"/>
      <c r="H9" s="147"/>
    </row>
    <row r="10" spans="1:8" x14ac:dyDescent="0.15">
      <c r="A10" s="148"/>
      <c r="B10" s="149"/>
      <c r="C10" s="150"/>
      <c r="D10" s="151">
        <v>101438</v>
      </c>
      <c r="E10" s="152"/>
      <c r="F10" s="153">
        <v>58489</v>
      </c>
      <c r="G10" s="154"/>
      <c r="H10" s="155"/>
    </row>
    <row r="11" spans="1:8" x14ac:dyDescent="0.15">
      <c r="A11" s="136" t="s">
        <v>531</v>
      </c>
      <c r="B11" s="141"/>
      <c r="C11" s="142"/>
      <c r="D11" s="143">
        <v>343038</v>
      </c>
      <c r="E11" s="144"/>
      <c r="F11" s="145">
        <v>119283</v>
      </c>
      <c r="G11" s="146"/>
      <c r="H11" s="147"/>
    </row>
    <row r="12" spans="1:8" x14ac:dyDescent="0.15">
      <c r="A12" s="148"/>
      <c r="B12" s="149"/>
      <c r="C12" s="156"/>
      <c r="D12" s="151">
        <v>232883</v>
      </c>
      <c r="E12" s="152"/>
      <c r="F12" s="153">
        <v>64747</v>
      </c>
      <c r="G12" s="154"/>
      <c r="H12" s="155"/>
    </row>
    <row r="13" spans="1:8" x14ac:dyDescent="0.15">
      <c r="A13" s="136"/>
      <c r="B13" s="141"/>
      <c r="C13" s="157"/>
      <c r="D13" s="158">
        <v>238217</v>
      </c>
      <c r="E13" s="159"/>
      <c r="F13" s="160">
        <v>98641</v>
      </c>
      <c r="G13" s="161"/>
      <c r="H13" s="147"/>
    </row>
    <row r="14" spans="1:8" x14ac:dyDescent="0.15">
      <c r="A14" s="148"/>
      <c r="B14" s="149"/>
      <c r="C14" s="150"/>
      <c r="D14" s="151">
        <v>111199</v>
      </c>
      <c r="E14" s="152"/>
      <c r="F14" s="153">
        <v>55231</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11.25</v>
      </c>
      <c r="C19" s="162">
        <f>ROUND(VALUE(SUBSTITUTE(実質収支比率等に係る経年分析!G$48,"▲","-")),2)</f>
        <v>6.5</v>
      </c>
      <c r="D19" s="162">
        <f>ROUND(VALUE(SUBSTITUTE(実質収支比率等に係る経年分析!H$48,"▲","-")),2)</f>
        <v>5.66</v>
      </c>
      <c r="E19" s="162">
        <f>ROUND(VALUE(SUBSTITUTE(実質収支比率等に係る経年分析!I$48,"▲","-")),2)</f>
        <v>6.17</v>
      </c>
      <c r="F19" s="162">
        <f>ROUND(VALUE(SUBSTITUTE(実質収支比率等に係る経年分析!J$48,"▲","-")),2)</f>
        <v>6.27</v>
      </c>
    </row>
    <row r="20" spans="1:11" x14ac:dyDescent="0.15">
      <c r="A20" s="162" t="s">
        <v>53</v>
      </c>
      <c r="B20" s="162">
        <f>ROUND(VALUE(SUBSTITUTE(実質収支比率等に係る経年分析!F$47,"▲","-")),2)</f>
        <v>47.23</v>
      </c>
      <c r="C20" s="162">
        <f>ROUND(VALUE(SUBSTITUTE(実質収支比率等に係る経年分析!G$47,"▲","-")),2)</f>
        <v>43.96</v>
      </c>
      <c r="D20" s="162">
        <f>ROUND(VALUE(SUBSTITUTE(実質収支比率等に係る経年分析!H$47,"▲","-")),2)</f>
        <v>41.9</v>
      </c>
      <c r="E20" s="162">
        <f>ROUND(VALUE(SUBSTITUTE(実質収支比率等に係る経年分析!I$47,"▲","-")),2)</f>
        <v>41.6</v>
      </c>
      <c r="F20" s="162">
        <f>ROUND(VALUE(SUBSTITUTE(実質収支比率等に係る経年分析!J$47,"▲","-")),2)</f>
        <v>41.49</v>
      </c>
    </row>
    <row r="21" spans="1:11" x14ac:dyDescent="0.15">
      <c r="A21" s="162" t="s">
        <v>54</v>
      </c>
      <c r="B21" s="162">
        <f>IF(ISNUMBER(VALUE(SUBSTITUTE(実質収支比率等に係る経年分析!F$49,"▲","-"))),ROUND(VALUE(SUBSTITUTE(実質収支比率等に係る経年分析!F$49,"▲","-")),2),NA())</f>
        <v>2.2999999999999998</v>
      </c>
      <c r="C21" s="162">
        <f>IF(ISNUMBER(VALUE(SUBSTITUTE(実質収支比率等に係る経年分析!G$49,"▲","-"))),ROUND(VALUE(SUBSTITUTE(実質収支比率等に係る経年分析!G$49,"▲","-")),2),NA())</f>
        <v>6.11</v>
      </c>
      <c r="D21" s="162">
        <f>IF(ISNUMBER(VALUE(SUBSTITUTE(実質収支比率等に係る経年分析!H$49,"▲","-"))),ROUND(VALUE(SUBSTITUTE(実質収支比率等に係る経年分析!H$49,"▲","-")),2),NA())</f>
        <v>2.2599999999999998</v>
      </c>
      <c r="E21" s="162">
        <f>IF(ISNUMBER(VALUE(SUBSTITUTE(実質収支比率等に係る経年分析!I$49,"▲","-"))),ROUND(VALUE(SUBSTITUTE(実質収支比率等に係る経年分析!I$49,"▲","-")),2),NA())</f>
        <v>7.21</v>
      </c>
      <c r="F21" s="162">
        <f>IF(ISNUMBER(VALUE(SUBSTITUTE(実質収支比率等に係る経年分析!J$49,"▲","-"))),ROUND(VALUE(SUBSTITUTE(実質収支比率等に係る経年分析!J$49,"▲","-")),2),NA())</f>
        <v>6.94</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0.87</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0.78</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0.61</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3.21</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0.03</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美咲町後期高齢者医療特別会計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0.08</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0.04</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0.03</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0.03</v>
      </c>
    </row>
    <row r="30" spans="1:11" x14ac:dyDescent="0.15">
      <c r="A30" s="163" t="str">
        <f>IF(連結実質赤字比率に係る赤字・黒字の構成分析!C$40="",NA(),連結実質赤字比率に係る赤字・黒字の構成分析!C$40)</f>
        <v>美咲町みさきネット事業特別会計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0.06</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0.36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0.08</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0.08</v>
      </c>
    </row>
    <row r="31" spans="1:11" x14ac:dyDescent="0.15">
      <c r="A31" s="163" t="str">
        <f>IF(連結実質赤字比率に係る赤字・黒字の構成分析!C$39="",NA(),連結実質赤字比率に係る赤字・黒字の構成分析!C$39)</f>
        <v>美咲町国民健康保険事業特別会計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1.24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0.77</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0.16</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0.42</v>
      </c>
    </row>
    <row r="32" spans="1:11" x14ac:dyDescent="0.15">
      <c r="A32" s="163" t="str">
        <f>IF(連結実質赤字比率に係る赤字・黒字の構成分析!C$38="",NA(),連結実質赤字比率に係る赤字・黒字の構成分析!C$38)</f>
        <v>美咲町介護保険事業特別会計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1.1299999999999999</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1.54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2.5299999999999998</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2.54</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1.68</v>
      </c>
    </row>
    <row r="33" spans="1:16" x14ac:dyDescent="0.15">
      <c r="A33" s="163" t="str">
        <f>IF(連結実質赤字比率に係る赤字・黒字の構成分析!C$37="",NA(),連結実質赤字比率に係る赤字・黒字の構成分析!C$37)</f>
        <v>美咲町下水道事業会計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#VALUE!</v>
      </c>
      <c r="E33" s="163" t="e">
        <f>IF(ROUND(VALUE(SUBSTITUTE(連結実質赤字比率に係る赤字・黒字の構成分析!G$37,"▲", "-")), 2) &gt;= 0, ABS(ROUND(VALUE(SUBSTITUTE(連結実質赤字比率に係る赤字・黒字の構成分析!G$37,"▲", "-")), 2)), NA())</f>
        <v>#VALUE!</v>
      </c>
      <c r="F33" s="163" t="e">
        <f>IF(ROUND(VALUE(SUBSTITUTE(連結実質赤字比率に係る赤字・黒字の構成分析!H$37,"▲", "-")), 2) &lt; 0, ABS(ROUND(VALUE(SUBSTITUTE(連結実質赤字比率に係る赤字・黒字の構成分析!H$37,"▲", "-")), 2)), NA())</f>
        <v>#VALUE!</v>
      </c>
      <c r="G33" s="163" t="e">
        <f>IF(ROUND(VALUE(SUBSTITUTE(連結実質赤字比率に係る赤字・黒字の構成分析!H$37,"▲", "-")), 2) &gt;= 0, ABS(ROUND(VALUE(SUBSTITUTE(連結実質赤字比率に係る赤字・黒字の構成分析!H$37,"▲", "-")), 2)), NA())</f>
        <v>#VALUE!</v>
      </c>
      <c r="H33" s="163" t="e">
        <f>IF(ROUND(VALUE(SUBSTITUTE(連結実質赤字比率に係る赤字・黒字の構成分析!I$37,"▲", "-")), 2) &lt; 0, ABS(ROUND(VALUE(SUBSTITUTE(連結実質赤字比率に係る赤字・黒字の構成分析!I$37,"▲", "-")), 2)), NA())</f>
        <v>#VALUE!</v>
      </c>
      <c r="I33" s="163" t="e">
        <f>IF(ROUND(VALUE(SUBSTITUTE(連結実質赤字比率に係る赤字・黒字の構成分析!I$37,"▲", "-")), 2) &gt;= 0, ABS(ROUND(VALUE(SUBSTITUTE(連結実質赤字比率に係る赤字・黒字の構成分析!I$37,"▲", "-")), 2)), NA())</f>
        <v>#VALUE!</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2.52</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11.43</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6.33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5.72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6.23</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6.31</v>
      </c>
    </row>
    <row r="35" spans="1:16" x14ac:dyDescent="0.15">
      <c r="A35" s="163" t="str">
        <f>IF(連結実質赤字比率に係る赤字・黒字の構成分析!C$35="",NA(),連結実質赤字比率に係る赤字・黒字の構成分析!C$35)</f>
        <v>美咲町水道事業会計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7.72</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8.99</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9.42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12.05</v>
      </c>
    </row>
    <row r="36" spans="1:16" x14ac:dyDescent="0.15">
      <c r="A36" s="163" t="str">
        <f>IF(連結実質赤字比率に係る赤字・黒字の構成分析!C$34="",NA(),連結実質赤字比率に係る赤字・黒字の構成分析!C$34)</f>
        <v>美咲町住宅新築資金等貸付事業特別会計</v>
      </c>
      <c r="B36" s="163">
        <f>IF(ROUND(VALUE(SUBSTITUTE(連結実質赤字比率に係る赤字・黒字の構成分析!F$34,"▲", "-")), 2) &lt; 0, ABS(ROUND(VALUE(SUBSTITUTE(連結実質赤字比率に係る赤字・黒字の構成分析!F$34,"▲", "-")), 2)), NA())</f>
        <v>0.28999999999999998</v>
      </c>
      <c r="C36" s="163" t="e">
        <f>IF(ROUND(VALUE(SUBSTITUTE(連結実質赤字比率に係る赤字・黒字の構成分析!F$34,"▲", "-")), 2) &gt;= 0, ABS(ROUND(VALUE(SUBSTITUTE(連結実質赤字比率に係る赤字・黒字の構成分析!F$34,"▲", "-")), 2)), NA())</f>
        <v>#N/A</v>
      </c>
      <c r="D36" s="163">
        <f>IF(ROUND(VALUE(SUBSTITUTE(連結実質赤字比率に係る赤字・黒字の構成分析!G$34,"▲", "-")), 2) &lt; 0, ABS(ROUND(VALUE(SUBSTITUTE(連結実質赤字比率に係る赤字・黒字の構成分析!G$34,"▲", "-")), 2)), NA())</f>
        <v>0.23</v>
      </c>
      <c r="E36" s="163" t="e">
        <f>IF(ROUND(VALUE(SUBSTITUTE(連結実質赤字比率に係る赤字・黒字の構成分析!G$34,"▲", "-")), 2) &gt;= 0, ABS(ROUND(VALUE(SUBSTITUTE(連結実質赤字比率に係る赤字・黒字の構成分析!G$34,"▲", "-")), 2)), NA())</f>
        <v>#N/A</v>
      </c>
      <c r="F36" s="163">
        <f>IF(ROUND(VALUE(SUBSTITUTE(連結実質赤字比率に係る赤字・黒字の構成分析!H$34,"▲", "-")), 2) &lt; 0, ABS(ROUND(VALUE(SUBSTITUTE(連結実質赤字比率に係る赤字・黒字の構成分析!H$34,"▲", "-")), 2)), NA())</f>
        <v>0.2</v>
      </c>
      <c r="G36" s="163" t="e">
        <f>IF(ROUND(VALUE(SUBSTITUTE(連結実質赤字比率に係る赤字・黒字の構成分析!H$34,"▲", "-")), 2) &gt;= 0, ABS(ROUND(VALUE(SUBSTITUTE(連結実質赤字比率に係る赤字・黒字の構成分析!H$34,"▲", "-")), 2)), NA())</f>
        <v>#N/A</v>
      </c>
      <c r="H36" s="163">
        <f>IF(ROUND(VALUE(SUBSTITUTE(連結実質赤字比率に係る赤字・黒字の構成分析!I$34,"▲", "-")), 2) &lt; 0, ABS(ROUND(VALUE(SUBSTITUTE(連結実質赤字比率に係る赤字・黒字の構成分析!I$34,"▲", "-")), 2)), NA())</f>
        <v>0.17</v>
      </c>
      <c r="I36" s="163" t="e">
        <f>IF(ROUND(VALUE(SUBSTITUTE(連結実質赤字比率に係る赤字・黒字の構成分析!I$34,"▲", "-")), 2) &gt;= 0, ABS(ROUND(VALUE(SUBSTITUTE(連結実質赤字比率に係る赤字・黒字の構成分析!I$34,"▲", "-")), 2)), NA())</f>
        <v>#N/A</v>
      </c>
      <c r="J36" s="163">
        <f>IF(ROUND(VALUE(SUBSTITUTE(連結実質赤字比率に係る赤字・黒字の構成分析!J$34,"▲", "-")), 2) &lt; 0, ABS(ROUND(VALUE(SUBSTITUTE(連結実質赤字比率に係る赤字・黒字の構成分析!J$34,"▲", "-")), 2)), NA())</f>
        <v>0.14000000000000001</v>
      </c>
      <c r="K36" s="163" t="e">
        <f>IF(ROUND(VALUE(SUBSTITUTE(連結実質赤字比率に係る赤字・黒字の構成分析!J$34,"▲", "-")), 2) &gt;= 0, ABS(ROUND(VALUE(SUBSTITUTE(連結実質赤字比率に係る赤字・黒字の構成分析!J$34,"▲", "-")), 2)), NA())</f>
        <v>#N/A</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1292</v>
      </c>
      <c r="E42" s="164"/>
      <c r="F42" s="164"/>
      <c r="G42" s="164">
        <f>'実質公債費比率（分子）の構造'!L$52</f>
        <v>1499</v>
      </c>
      <c r="H42" s="164"/>
      <c r="I42" s="164"/>
      <c r="J42" s="164">
        <f>'実質公債費比率（分子）の構造'!M$52</f>
        <v>1462</v>
      </c>
      <c r="K42" s="164"/>
      <c r="L42" s="164"/>
      <c r="M42" s="164">
        <f>'実質公債費比率（分子）の構造'!N$52</f>
        <v>1428</v>
      </c>
      <c r="N42" s="164"/>
      <c r="O42" s="164"/>
      <c r="P42" s="164">
        <f>'実質公債費比率（分子）の構造'!O$52</f>
        <v>1346</v>
      </c>
    </row>
    <row r="43" spans="1:16" x14ac:dyDescent="0.15">
      <c r="A43" s="164" t="s">
        <v>16</v>
      </c>
      <c r="B43" s="164" t="str">
        <f>'実質公債費比率（分子）の構造'!K$51</f>
        <v>-</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t="str">
        <f>'実質公債費比率（分子）の構造'!O$51</f>
        <v>-</v>
      </c>
      <c r="O43" s="164"/>
      <c r="P43" s="164"/>
    </row>
    <row r="44" spans="1:16" x14ac:dyDescent="0.15">
      <c r="A44" s="164" t="s">
        <v>62</v>
      </c>
      <c r="B44" s="164">
        <f>'実質公債費比率（分子）の構造'!K$50</f>
        <v>5</v>
      </c>
      <c r="C44" s="164"/>
      <c r="D44" s="164"/>
      <c r="E44" s="164">
        <f>'実質公債費比率（分子）の構造'!L$50</f>
        <v>2</v>
      </c>
      <c r="F44" s="164"/>
      <c r="G44" s="164"/>
      <c r="H44" s="164">
        <f>'実質公債費比率（分子）の構造'!M$50</f>
        <v>2</v>
      </c>
      <c r="I44" s="164"/>
      <c r="J44" s="164"/>
      <c r="K44" s="164">
        <f>'実質公債費比率（分子）の構造'!N$50</f>
        <v>2</v>
      </c>
      <c r="L44" s="164"/>
      <c r="M44" s="164"/>
      <c r="N44" s="164">
        <f>'実質公債費比率（分子）の構造'!O$50</f>
        <v>2</v>
      </c>
      <c r="O44" s="164"/>
      <c r="P44" s="164"/>
    </row>
    <row r="45" spans="1:16" x14ac:dyDescent="0.15">
      <c r="A45" s="164" t="s">
        <v>63</v>
      </c>
      <c r="B45" s="164">
        <f>'実質公債費比率（分子）の構造'!K$49</f>
        <v>124</v>
      </c>
      <c r="C45" s="164"/>
      <c r="D45" s="164"/>
      <c r="E45" s="164">
        <f>'実質公債費比率（分子）の構造'!L$49</f>
        <v>123</v>
      </c>
      <c r="F45" s="164"/>
      <c r="G45" s="164"/>
      <c r="H45" s="164">
        <f>'実質公債費比率（分子）の構造'!M$49</f>
        <v>125</v>
      </c>
      <c r="I45" s="164"/>
      <c r="J45" s="164"/>
      <c r="K45" s="164">
        <f>'実質公債費比率（分子）の構造'!N$49</f>
        <v>129</v>
      </c>
      <c r="L45" s="164"/>
      <c r="M45" s="164"/>
      <c r="N45" s="164">
        <f>'実質公債費比率（分子）の構造'!O$49</f>
        <v>93</v>
      </c>
      <c r="O45" s="164"/>
      <c r="P45" s="164"/>
    </row>
    <row r="46" spans="1:16" x14ac:dyDescent="0.15">
      <c r="A46" s="164" t="s">
        <v>64</v>
      </c>
      <c r="B46" s="164">
        <f>'実質公債費比率（分子）の構造'!K$48</f>
        <v>484</v>
      </c>
      <c r="C46" s="164"/>
      <c r="D46" s="164"/>
      <c r="E46" s="164">
        <f>'実質公債費比率（分子）の構造'!L$48</f>
        <v>529</v>
      </c>
      <c r="F46" s="164"/>
      <c r="G46" s="164"/>
      <c r="H46" s="164">
        <f>'実質公債費比率（分子）の構造'!M$48</f>
        <v>505</v>
      </c>
      <c r="I46" s="164"/>
      <c r="J46" s="164"/>
      <c r="K46" s="164">
        <f>'実質公債費比率（分子）の構造'!N$48</f>
        <v>464</v>
      </c>
      <c r="L46" s="164"/>
      <c r="M46" s="164"/>
      <c r="N46" s="164">
        <f>'実質公債費比率（分子）の構造'!O$48</f>
        <v>516</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1232</v>
      </c>
      <c r="C49" s="164"/>
      <c r="D49" s="164"/>
      <c r="E49" s="164">
        <f>'実質公債費比率（分子）の構造'!L$45</f>
        <v>1468</v>
      </c>
      <c r="F49" s="164"/>
      <c r="G49" s="164"/>
      <c r="H49" s="164">
        <f>'実質公債費比率（分子）の構造'!M$45</f>
        <v>1367</v>
      </c>
      <c r="I49" s="164"/>
      <c r="J49" s="164"/>
      <c r="K49" s="164">
        <f>'実質公債費比率（分子）の構造'!N$45</f>
        <v>1332</v>
      </c>
      <c r="L49" s="164"/>
      <c r="M49" s="164"/>
      <c r="N49" s="164">
        <f>'実質公債費比率（分子）の構造'!O$45</f>
        <v>1325</v>
      </c>
      <c r="O49" s="164"/>
      <c r="P49" s="164"/>
    </row>
    <row r="50" spans="1:16" x14ac:dyDescent="0.15">
      <c r="A50" s="164" t="s">
        <v>67</v>
      </c>
      <c r="B50" s="164" t="e">
        <f>NA()</f>
        <v>#N/A</v>
      </c>
      <c r="C50" s="164">
        <f>IF(ISNUMBER('実質公債費比率（分子）の構造'!K$53),'実質公債費比率（分子）の構造'!K$53,NA())</f>
        <v>553</v>
      </c>
      <c r="D50" s="164" t="e">
        <f>NA()</f>
        <v>#N/A</v>
      </c>
      <c r="E50" s="164" t="e">
        <f>NA()</f>
        <v>#N/A</v>
      </c>
      <c r="F50" s="164">
        <f>IF(ISNUMBER('実質公債費比率（分子）の構造'!L$53),'実質公債費比率（分子）の構造'!L$53,NA())</f>
        <v>623</v>
      </c>
      <c r="G50" s="164" t="e">
        <f>NA()</f>
        <v>#N/A</v>
      </c>
      <c r="H50" s="164" t="e">
        <f>NA()</f>
        <v>#N/A</v>
      </c>
      <c r="I50" s="164">
        <f>IF(ISNUMBER('実質公債費比率（分子）の構造'!M$53),'実質公債費比率（分子）の構造'!M$53,NA())</f>
        <v>537</v>
      </c>
      <c r="J50" s="164" t="e">
        <f>NA()</f>
        <v>#N/A</v>
      </c>
      <c r="K50" s="164" t="e">
        <f>NA()</f>
        <v>#N/A</v>
      </c>
      <c r="L50" s="164">
        <f>IF(ISNUMBER('実質公債費比率（分子）の構造'!N$53),'実質公債費比率（分子）の構造'!N$53,NA())</f>
        <v>499</v>
      </c>
      <c r="M50" s="164" t="e">
        <f>NA()</f>
        <v>#N/A</v>
      </c>
      <c r="N50" s="164" t="e">
        <f>NA()</f>
        <v>#N/A</v>
      </c>
      <c r="O50" s="164">
        <f>IF(ISNUMBER('実質公債費比率（分子）の構造'!O$53),'実質公債費比率（分子）の構造'!O$53,NA())</f>
        <v>590</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11545</v>
      </c>
      <c r="E56" s="163"/>
      <c r="F56" s="163"/>
      <c r="G56" s="163">
        <f>'将来負担比率（分子）の構造'!J$52</f>
        <v>11061</v>
      </c>
      <c r="H56" s="163"/>
      <c r="I56" s="163"/>
      <c r="J56" s="163">
        <f>'将来負担比率（分子）の構造'!K$52</f>
        <v>10899</v>
      </c>
      <c r="K56" s="163"/>
      <c r="L56" s="163"/>
      <c r="M56" s="163">
        <f>'将来負担比率（分子）の構造'!L$52</f>
        <v>11966</v>
      </c>
      <c r="N56" s="163"/>
      <c r="O56" s="163"/>
      <c r="P56" s="163">
        <f>'将来負担比率（分子）の構造'!M$52</f>
        <v>12970</v>
      </c>
    </row>
    <row r="57" spans="1:16" x14ac:dyDescent="0.15">
      <c r="A57" s="163" t="s">
        <v>42</v>
      </c>
      <c r="B57" s="163"/>
      <c r="C57" s="163"/>
      <c r="D57" s="163">
        <f>'将来負担比率（分子）の構造'!I$51</f>
        <v>33</v>
      </c>
      <c r="E57" s="163"/>
      <c r="F57" s="163"/>
      <c r="G57" s="163">
        <f>'将来負担比率（分子）の構造'!J$51</f>
        <v>22</v>
      </c>
      <c r="H57" s="163"/>
      <c r="I57" s="163"/>
      <c r="J57" s="163">
        <f>'将来負担比率（分子）の構造'!K$51</f>
        <v>16</v>
      </c>
      <c r="K57" s="163"/>
      <c r="L57" s="163"/>
      <c r="M57" s="163">
        <f>'将来負担比率（分子）の構造'!L$51</f>
        <v>12</v>
      </c>
      <c r="N57" s="163"/>
      <c r="O57" s="163"/>
      <c r="P57" s="163">
        <f>'将来負担比率（分子）の構造'!M$51</f>
        <v>9</v>
      </c>
    </row>
    <row r="58" spans="1:16" x14ac:dyDescent="0.15">
      <c r="A58" s="163" t="s">
        <v>41</v>
      </c>
      <c r="B58" s="163"/>
      <c r="C58" s="163"/>
      <c r="D58" s="163">
        <f>'将来負担比率（分子）の構造'!I$50</f>
        <v>6364</v>
      </c>
      <c r="E58" s="163"/>
      <c r="F58" s="163"/>
      <c r="G58" s="163">
        <f>'将来負担比率（分子）の構造'!J$50</f>
        <v>6831</v>
      </c>
      <c r="H58" s="163"/>
      <c r="I58" s="163"/>
      <c r="J58" s="163">
        <f>'将来負担比率（分子）の構造'!K$50</f>
        <v>7090</v>
      </c>
      <c r="K58" s="163"/>
      <c r="L58" s="163"/>
      <c r="M58" s="163">
        <f>'将来負担比率（分子）の構造'!L$50</f>
        <v>7220</v>
      </c>
      <c r="N58" s="163"/>
      <c r="O58" s="163"/>
      <c r="P58" s="163">
        <f>'将来負担比率（分子）の構造'!M$50</f>
        <v>6448</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2452</v>
      </c>
      <c r="C62" s="163"/>
      <c r="D62" s="163"/>
      <c r="E62" s="163">
        <f>'将来負担比率（分子）の構造'!J$45</f>
        <v>2354</v>
      </c>
      <c r="F62" s="163"/>
      <c r="G62" s="163"/>
      <c r="H62" s="163">
        <f>'将来負担比率（分子）の構造'!K$45</f>
        <v>1411</v>
      </c>
      <c r="I62" s="163"/>
      <c r="J62" s="163"/>
      <c r="K62" s="163">
        <f>'将来負担比率（分子）の構造'!L$45</f>
        <v>1497</v>
      </c>
      <c r="L62" s="163"/>
      <c r="M62" s="163"/>
      <c r="N62" s="163">
        <f>'将来負担比率（分子）の構造'!M$45</f>
        <v>1518</v>
      </c>
      <c r="O62" s="163"/>
      <c r="P62" s="163"/>
    </row>
    <row r="63" spans="1:16" x14ac:dyDescent="0.15">
      <c r="A63" s="163" t="s">
        <v>34</v>
      </c>
      <c r="B63" s="163">
        <f>'将来負担比率（分子）の構造'!I$44</f>
        <v>988</v>
      </c>
      <c r="C63" s="163"/>
      <c r="D63" s="163"/>
      <c r="E63" s="163">
        <f>'将来負担比率（分子）の構造'!J$44</f>
        <v>907</v>
      </c>
      <c r="F63" s="163"/>
      <c r="G63" s="163"/>
      <c r="H63" s="163">
        <f>'将来負担比率（分子）の構造'!K$44</f>
        <v>770</v>
      </c>
      <c r="I63" s="163"/>
      <c r="J63" s="163"/>
      <c r="K63" s="163">
        <f>'将来負担比率（分子）の構造'!L$44</f>
        <v>665</v>
      </c>
      <c r="L63" s="163"/>
      <c r="M63" s="163"/>
      <c r="N63" s="163">
        <f>'将来負担比率（分子）の構造'!M$44</f>
        <v>576</v>
      </c>
      <c r="O63" s="163"/>
      <c r="P63" s="163"/>
    </row>
    <row r="64" spans="1:16" x14ac:dyDescent="0.15">
      <c r="A64" s="163" t="s">
        <v>33</v>
      </c>
      <c r="B64" s="163">
        <f>'将来負担比率（分子）の構造'!I$43</f>
        <v>4346</v>
      </c>
      <c r="C64" s="163"/>
      <c r="D64" s="163"/>
      <c r="E64" s="163">
        <f>'将来負担比率（分子）の構造'!J$43</f>
        <v>4214</v>
      </c>
      <c r="F64" s="163"/>
      <c r="G64" s="163"/>
      <c r="H64" s="163">
        <f>'将来負担比率（分子）の構造'!K$43</f>
        <v>4181</v>
      </c>
      <c r="I64" s="163"/>
      <c r="J64" s="163"/>
      <c r="K64" s="163">
        <f>'将来負担比率（分子）の構造'!L$43</f>
        <v>3952</v>
      </c>
      <c r="L64" s="163"/>
      <c r="M64" s="163"/>
      <c r="N64" s="163">
        <f>'将来負担比率（分子）の構造'!M$43</f>
        <v>3819</v>
      </c>
      <c r="O64" s="163"/>
      <c r="P64" s="163"/>
    </row>
    <row r="65" spans="1:16" x14ac:dyDescent="0.15">
      <c r="A65" s="163" t="s">
        <v>32</v>
      </c>
      <c r="B65" s="163">
        <f>'将来負担比率（分子）の構造'!I$42</f>
        <v>42</v>
      </c>
      <c r="C65" s="163"/>
      <c r="D65" s="163"/>
      <c r="E65" s="163">
        <f>'将来負担比率（分子）の構造'!J$42</f>
        <v>34</v>
      </c>
      <c r="F65" s="163"/>
      <c r="G65" s="163"/>
      <c r="H65" s="163">
        <f>'将来負担比率（分子）の構造'!K$42</f>
        <v>27</v>
      </c>
      <c r="I65" s="163"/>
      <c r="J65" s="163"/>
      <c r="K65" s="163">
        <f>'将来負担比率（分子）の構造'!L$42</f>
        <v>20</v>
      </c>
      <c r="L65" s="163"/>
      <c r="M65" s="163"/>
      <c r="N65" s="163">
        <f>'将来負担比率（分子）の構造'!M$42</f>
        <v>15</v>
      </c>
      <c r="O65" s="163"/>
      <c r="P65" s="163"/>
    </row>
    <row r="66" spans="1:16" x14ac:dyDescent="0.15">
      <c r="A66" s="163" t="s">
        <v>31</v>
      </c>
      <c r="B66" s="163">
        <f>'将来負担比率（分子）の構造'!I$41</f>
        <v>12014</v>
      </c>
      <c r="C66" s="163"/>
      <c r="D66" s="163"/>
      <c r="E66" s="163">
        <f>'将来負担比率（分子）の構造'!J$41</f>
        <v>11282</v>
      </c>
      <c r="F66" s="163"/>
      <c r="G66" s="163"/>
      <c r="H66" s="163">
        <f>'将来負担比率（分子）の構造'!K$41</f>
        <v>11437</v>
      </c>
      <c r="I66" s="163"/>
      <c r="J66" s="163"/>
      <c r="K66" s="163">
        <f>'将来負担比率（分子）の構造'!L$41</f>
        <v>13023</v>
      </c>
      <c r="L66" s="163"/>
      <c r="M66" s="163"/>
      <c r="N66" s="163">
        <f>'将来負担比率（分子）の構造'!M$41</f>
        <v>14808</v>
      </c>
      <c r="O66" s="163"/>
      <c r="P66" s="163"/>
    </row>
    <row r="67" spans="1:16" x14ac:dyDescent="0.15">
      <c r="A67" s="163" t="s">
        <v>71</v>
      </c>
      <c r="B67" s="163" t="e">
        <f>NA()</f>
        <v>#N/A</v>
      </c>
      <c r="C67" s="163">
        <f>IF(ISNUMBER('将来負担比率（分子）の構造'!I$53), IF('将来負担比率（分子）の構造'!I$53 &lt; 0, 0, '将来負担比率（分子）の構造'!I$53), NA())</f>
        <v>1900</v>
      </c>
      <c r="D67" s="163" t="e">
        <f>NA()</f>
        <v>#N/A</v>
      </c>
      <c r="E67" s="163" t="e">
        <f>NA()</f>
        <v>#N/A</v>
      </c>
      <c r="F67" s="163">
        <f>IF(ISNUMBER('将来負担比率（分子）の構造'!J$53), IF('将来負担比率（分子）の構造'!J$53 &lt; 0, 0, '将来負担比率（分子）の構造'!J$53), NA())</f>
        <v>878</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1309</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3041</v>
      </c>
      <c r="C72" s="167">
        <f>基金残高に係る経年分析!G55</f>
        <v>3041</v>
      </c>
      <c r="D72" s="167">
        <f>基金残高に係る経年分析!H55</f>
        <v>3042</v>
      </c>
    </row>
    <row r="73" spans="1:16" x14ac:dyDescent="0.15">
      <c r="A73" s="166" t="s">
        <v>74</v>
      </c>
      <c r="B73" s="167">
        <f>基金残高に係る経年分析!F56</f>
        <v>1022</v>
      </c>
      <c r="C73" s="167">
        <f>基金残高に係る経年分析!G56</f>
        <v>1092</v>
      </c>
      <c r="D73" s="167">
        <f>基金残高に係る経年分析!H56</f>
        <v>593</v>
      </c>
    </row>
    <row r="74" spans="1:16" x14ac:dyDescent="0.15">
      <c r="A74" s="166" t="s">
        <v>75</v>
      </c>
      <c r="B74" s="167">
        <f>基金残高に係る経年分析!F57</f>
        <v>4619</v>
      </c>
      <c r="C74" s="167">
        <f>基金残高に係る経年分析!G57</f>
        <v>4603</v>
      </c>
      <c r="D74" s="167">
        <f>基金残高に係る経年分析!H57</f>
        <v>4004</v>
      </c>
    </row>
  </sheetData>
  <sheetProtection algorithmName="SHA-512" hashValue="eeKCvrvnx9dme3EBW8AgqrPRmokOXnv+F9dlfADlcg3kXU0GoBgJP96pzUcrXNt7bAOrltPxH7cdfuYhwW0XJA==" saltValue="FICvcFB9BUqUDHbkBaPVk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大西　隆一</cp:lastModifiedBy>
  <cp:lastPrinted>2026-03-13T01:42:27Z</cp:lastPrinted>
  <dcterms:created xsi:type="dcterms:W3CDTF">2026-02-23T08:27:36Z</dcterms:created>
  <dcterms:modified xsi:type="dcterms:W3CDTF">2026-09-11T01:14:03Z</dcterms:modified>
  <cp:category/>
</cp:coreProperties>
</file>