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misaki-lgfs01\美咲町\1019理財課\00_移行用\04　予算の編成及び執行調整に関すること\2024（令和６年度）\01　県への提出物\20240830　●【9／19（木）〆切】令和4年度財政状況資料集の作成について（2回目・地方公会計関係）\03　提出\"/>
    </mc:Choice>
  </mc:AlternateContent>
  <bookViews>
    <workbookView xWindow="0" yWindow="0" windowWidth="28800" windowHeight="12888" firstSheet="12" activeTab="13"/>
  </bookViews>
  <sheets>
    <sheet name="総括表" sheetId="10" r:id="rId1"/>
    <sheet name="普通会計の状況" sheetId="11" r:id="rId2"/>
    <sheet name="各会計、関係団体の財政状況及び健全化判断比率" sheetId="12" r:id="rId3"/>
    <sheet name="財政比較分析表 " sheetId="18"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9"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20" r:id="rId14"/>
    <sheet name="施設類型別ストック情報分析表①" sheetId="21" r:id="rId15"/>
    <sheet name="施設類型別ストック情報分析表②" sheetId="22" r:id="rId16"/>
    <sheet name="データシート" sheetId="9" state="hidden" r:id="rId17"/>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CW102" i="12" l="1"/>
  <c r="CR102" i="12"/>
  <c r="AU63" i="12"/>
  <c r="AP63" i="12"/>
  <c r="AU88" i="12" l="1"/>
  <c r="AP88" i="12"/>
  <c r="AF88" i="12"/>
  <c r="BG37" i="10" l="1"/>
  <c r="BG36" i="10"/>
  <c r="BG35" i="10"/>
  <c r="BG34" i="10"/>
  <c r="AO34" i="10"/>
  <c r="W38"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CO37" i="10"/>
  <c r="BW37" i="10"/>
  <c r="BE37" i="10"/>
  <c r="AM37" i="10"/>
  <c r="U37" i="10"/>
  <c r="C37" i="10"/>
  <c r="CO36" i="10"/>
  <c r="BW36" i="10"/>
  <c r="BE36" i="10"/>
  <c r="AM36" i="10"/>
  <c r="U36" i="10"/>
  <c r="C36" i="10"/>
  <c r="CO35" i="10"/>
  <c r="BW35" i="10"/>
  <c r="BE35" i="10"/>
  <c r="AM35" i="10"/>
  <c r="U35" i="10"/>
  <c r="C35" i="10"/>
  <c r="CO34" i="10"/>
  <c r="BW34" i="10"/>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<sst xmlns="http://schemas.openxmlformats.org/spreadsheetml/2006/main" count="1188" uniqueCount="658">
  <si>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</si>
  <si>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</si>
  <si>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</si>
  <si>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</si>
  <si>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</si>
  <si>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</si>
  <si>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</si>
  <si>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</si>
  <si>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※令和5年度中に市町村合併した団体で、合併前の団体ごとの決算に基づく連結実質赤字比率を算出していない団体については、グラフを表記しない。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</si>
  <si>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</si>
  <si>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</si>
  <si>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</si>
  <si>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</si>
  <si>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</si>
  <si>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</si>
  <si>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</si>
  <si>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</si>
  <si>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</si>
  <si>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</si>
  <si>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</si>
  <si>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</si>
  <si>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</si>
  <si>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</si>
  <si>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令和5年度中に市町村合併した団体で、合併前の団体ごとの決算に基づく実質公債費比率を算出していない団体については、グラフを表記しない。</t>
    <rPh sb="3" eb="5">
      <t>レイワ</t>
    </rPh>
    <phoneticPr fontId="5"/>
  </si>
  <si>
    <t>※2 減債基金積立不足算定額=(C)×(１－(D)/(E))</t>
    <phoneticPr fontId="5"/>
  </si>
  <si>
    <t>（参考）</t>
    <rPh sb="1" eb="3">
      <t>サンコウ</t>
    </rPh>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</si>
  <si>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</si>
  <si>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</si>
  <si>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</si>
  <si>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</si>
  <si>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</si>
  <si>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</si>
  <si>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</si>
  <si>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</si>
  <si>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</si>
  <si>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</si>
  <si>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</si>
  <si>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</si>
  <si>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</si>
  <si>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</si>
  <si>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</si>
  <si>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</si>
  <si>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</si>
  <si>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</si>
  <si>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</si>
  <si>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</si>
  <si>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</si>
  <si>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</si>
  <si>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※令和5年度中に市町村合併した団体で、合併前の団体ごとの決算に基づく将来負担比率を算出していない団体については、グラフを表記しない。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</si>
  <si>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</si>
  <si>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</si>
  <si>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</si>
  <si>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</si>
  <si>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</si>
  <si>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</si>
  <si>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</si>
  <si>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</si>
  <si>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</si>
  <si>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</si>
  <si>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</si>
  <si>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</si>
  <si>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</si>
  <si>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</si>
  <si>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</si>
  <si>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</si>
  <si>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</si>
  <si>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</si>
  <si>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</si>
  <si>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</si>
  <si>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</si>
  <si>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</si>
  <si>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</si>
  <si>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</si>
  <si>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</si>
  <si>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</si>
  <si>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</si>
  <si>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</si>
  <si>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</si>
  <si>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</si>
  <si>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</si>
  <si>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</si>
  <si>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</si>
  <si>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令和4年度　財政状況資料集</t>
    <phoneticPr fontId="5"/>
  </si>
  <si>
    <t>総括表（市町村）</t>
    <rPh sb="0" eb="2">
      <t>ソウカツ</t>
    </rPh>
    <rPh sb="2" eb="3">
      <t>ヒョウ</t>
    </rPh>
    <rPh sb="4" eb="7">
      <t>シチョウソン</t>
    </rPh>
    <phoneticPr fontId="5"/>
  </si>
  <si>
    <t>都道府県名</t>
    <phoneticPr fontId="5"/>
  </si>
  <si>
    <t>岡山県</t>
    <phoneticPr fontId="5"/>
  </si>
  <si>
    <t>市町村類型</t>
    <phoneticPr fontId="5"/>
  </si>
  <si>
    <t>Ⅲ－１</t>
    <phoneticPr fontId="5"/>
  </si>
  <si>
    <t>指定団体等の指定状況</t>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</si>
  <si>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</si>
  <si>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</si>
  <si>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</si>
  <si>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</si>
  <si>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</si>
  <si>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</si>
  <si>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</si>
  <si>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</si>
  <si>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</si>
  <si>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</si>
  <si>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</si>
  <si>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美咲町</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</si>
  <si>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</si>
  <si>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</si>
  <si>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</si>
  <si>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</si>
  <si>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</si>
  <si>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</si>
  <si>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</si>
  <si>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</si>
  <si>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</si>
  <si>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</si>
  <si>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</si>
  <si>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</si>
  <si>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</si>
  <si>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</si>
  <si>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</si>
  <si>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</si>
  <si>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</si>
  <si>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</si>
  <si>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</si>
  <si>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</si>
  <si>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</si>
  <si>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</si>
  <si>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</si>
  <si>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</si>
  <si>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</si>
  <si>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-9.6</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</si>
  <si>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</si>
  <si>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</si>
  <si>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</si>
  <si>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</si>
  <si>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</si>
  <si>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</si>
  <si>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令05.01.01(人)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</si>
  <si>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</si>
  <si>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</si>
  <si>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</si>
  <si>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</si>
  <si>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</si>
  <si>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t>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</si>
  <si>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</si>
  <si>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</si>
  <si>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</si>
  <si>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</si>
  <si>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</si>
  <si>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</si>
  <si>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</si>
  <si>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令04.01.01(人)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</si>
  <si>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</si>
  <si>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</si>
  <si>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</si>
  <si>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</si>
  <si>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</si>
  <si>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</si>
  <si>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-2.2</t>
    <phoneticPr fontId="5"/>
  </si>
  <si>
    <t>基準財政需要額</t>
    <phoneticPr fontId="25"/>
  </si>
  <si>
    <t>うち日本人(％)</t>
    <phoneticPr fontId="5"/>
  </si>
  <si>
    <t>-2.3</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</si>
  <si>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</si>
  <si>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</si>
  <si>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</si>
  <si>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</si>
  <si>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</si>
  <si>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</si>
  <si>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</si>
  <si>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</si>
  <si>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</si>
  <si>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</si>
  <si>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</si>
  <si>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</si>
  <si>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</si>
  <si>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</si>
  <si>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</si>
  <si>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</si>
  <si>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</si>
  <si>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</si>
  <si>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</si>
  <si>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</si>
  <si>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</si>
  <si>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</si>
  <si>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</si>
  <si>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</si>
  <si>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</si>
  <si>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</si>
  <si>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t>
    <phoneticPr fontId="5"/>
  </si>
  <si>
    <t>-</t>
    <phoneticPr fontId="5"/>
  </si>
  <si>
    <t>議会議長</t>
    <rPh sb="0" eb="2">
      <t>ギカイ</t>
    </rPh>
    <rPh sb="2" eb="4">
      <t>ギチョウ</t>
    </rPh>
    <phoneticPr fontId="5"/>
  </si>
  <si>
    <t>教育公務員</t>
    <rPh sb="0" eb="2">
      <t>キョウイク</t>
    </rPh>
    <rPh sb="2" eb="5">
      <t>コウムイン</t>
    </rPh>
    <phoneticPr fontId="5"/>
  </si>
  <si>
    <t>*</t>
    <phoneticPr fontId="5"/>
  </si>
  <si>
    <t>*</t>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</si>
  <si>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</si>
  <si>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</si>
  <si>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</si>
  <si>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</si>
  <si>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</si>
  <si>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</si>
  <si>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</si>
  <si>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</si>
  <si>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</si>
  <si>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</si>
  <si>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</si>
  <si>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</si>
  <si>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</si>
  <si>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</si>
  <si>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</si>
  <si>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</si>
  <si>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</si>
  <si>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</si>
  <si>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</si>
  <si>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</si>
  <si>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</si>
  <si>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</si>
  <si>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</si>
  <si>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項番</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</si>
  <si>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</si>
  <si>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</si>
  <si>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</si>
  <si>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</si>
  <si>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</si>
  <si>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</si>
  <si>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</si>
  <si>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</si>
  <si>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</si>
  <si>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</si>
  <si>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※8：職員の状況については、令和4年度地方公務員給与実態調査に基づいている。</t>
    <phoneticPr fontId="29"/>
  </si>
  <si>
    <t>令和4年度</t>
    <phoneticPr fontId="25"/>
  </si>
  <si>
    <t>岡山県美咲町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</si>
  <si>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</si>
  <si>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</si>
  <si>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</si>
  <si>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</si>
  <si>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</si>
  <si>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</si>
  <si>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</si>
  <si>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</si>
  <si>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</si>
  <si>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</si>
  <si>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</si>
  <si>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</si>
  <si>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</si>
  <si>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</si>
  <si>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</si>
  <si>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</si>
  <si>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</si>
  <si>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</si>
  <si>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</si>
  <si>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</si>
  <si>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</si>
  <si>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</si>
  <si>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</si>
  <si>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</si>
  <si>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</si>
  <si>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</si>
  <si>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</si>
  <si>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</si>
  <si>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</si>
  <si>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</si>
  <si>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</si>
  <si>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</si>
  <si>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</si>
  <si>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</si>
  <si>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</si>
  <si>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</si>
  <si>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</si>
  <si>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</si>
  <si>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</si>
  <si>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</si>
  <si>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</si>
  <si>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</si>
  <si>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</si>
  <si>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</si>
  <si>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</si>
  <si>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</si>
  <si>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</si>
  <si>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</si>
  <si>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</si>
  <si>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</si>
  <si>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</si>
  <si>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</si>
  <si>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</si>
  <si>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</si>
  <si>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</si>
  <si>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</si>
  <si>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</si>
  <si>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</si>
  <si>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</si>
  <si>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</si>
  <si>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</si>
  <si>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</si>
  <si>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</si>
  <si>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</si>
  <si>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</si>
  <si>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</si>
  <si>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</si>
  <si>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</si>
  <si>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</si>
  <si>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</si>
  <si>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</si>
  <si>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</si>
  <si>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</si>
  <si>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</si>
  <si>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</si>
  <si>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</si>
  <si>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</si>
  <si>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</si>
  <si>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</si>
  <si>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</si>
  <si>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</si>
  <si>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</si>
  <si>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</si>
  <si>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</si>
  <si>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</si>
  <si>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</si>
  <si>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</si>
  <si>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</si>
  <si>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</si>
  <si>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</si>
  <si>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令和4年度</t>
    <rPh sb="0" eb="2">
      <t>レイワ</t>
    </rPh>
    <rPh sb="3" eb="5">
      <t>ネンド</t>
    </rPh>
    <phoneticPr fontId="5"/>
  </si>
  <si>
    <t>令和3年度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</si>
  <si>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</si>
  <si>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</si>
  <si>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</si>
  <si>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</si>
  <si>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</si>
  <si>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</si>
  <si>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</si>
  <si>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</si>
  <si>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</si>
  <si>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</si>
  <si>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</si>
  <si>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</si>
  <si>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</si>
  <si>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</si>
  <si>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</si>
  <si>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</si>
  <si>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</si>
  <si>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</si>
  <si>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</si>
  <si>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</si>
  <si>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</si>
  <si>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</si>
  <si>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</si>
  <si>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</si>
  <si>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</si>
  <si>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</si>
  <si>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</si>
  <si>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</si>
  <si>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</si>
  <si>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</si>
  <si>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6"/>
  </si>
  <si>
    <t>宅地造成</t>
    <phoneticPr fontId="5"/>
  </si>
  <si>
    <t>被保険者数(人)</t>
  </si>
  <si>
    <t>　積立金</t>
    <phoneticPr fontId="5"/>
  </si>
  <si>
    <t>　うち臨時財政対策債</t>
    <phoneticPr fontId="5"/>
  </si>
  <si>
    <t>介護サービス</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</si>
  <si>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</si>
  <si>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</si>
  <si>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</si>
  <si>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</si>
  <si>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</si>
  <si>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</si>
  <si>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</si>
  <si>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</si>
  <si>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</si>
  <si>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</si>
  <si>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</si>
  <si>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</si>
  <si>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</si>
  <si>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</si>
  <si>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</si>
  <si>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</si>
  <si>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</si>
  <si>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</si>
  <si>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</si>
  <si>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</si>
  <si>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</si>
  <si>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</si>
  <si>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令和4年度</t>
  </si>
  <si>
    <t>岡山県美咲町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</si>
  <si>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</si>
  <si>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</si>
  <si>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</si>
  <si>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</si>
  <si>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</si>
  <si>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</si>
  <si>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</si>
  <si>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</si>
  <si>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</si>
  <si>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</si>
  <si>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</si>
  <si>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</si>
  <si>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</si>
  <si>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</si>
  <si>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</si>
  <si>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</si>
  <si>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</si>
  <si>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</si>
  <si>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</si>
  <si>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</si>
  <si>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美咲町みさきネット事業特別会計</t>
    <phoneticPr fontId="5"/>
  </si>
  <si>
    <t>美咲町住宅新築資金等貸付事業特別会計</t>
    <phoneticPr fontId="5"/>
  </si>
  <si>
    <t>美咲町津山・柵原線共同バス運行事業特別会計</t>
    <phoneticPr fontId="5"/>
  </si>
  <si>
    <t>美咲町津山・西川線共同バス運行事業特別会計</t>
    <phoneticPr fontId="5"/>
  </si>
  <si>
    <t>美咲町旭川ダム沿線バス運行事業特別会計</t>
    <phoneticPr fontId="5"/>
  </si>
  <si>
    <t>-</t>
    <phoneticPr fontId="5"/>
  </si>
  <si>
    <t>久米郡障害程度区分認定審査事業特別会計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</si>
  <si>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</si>
  <si>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</si>
  <si>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</si>
  <si>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</si>
  <si>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</si>
  <si>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</si>
  <si>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</si>
  <si>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</si>
  <si>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</si>
  <si>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</si>
  <si>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</si>
  <si>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</si>
  <si>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</si>
  <si>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美咲町国民健康保険事業特別会計</t>
    <phoneticPr fontId="5"/>
  </si>
  <si>
    <t>美咲町介護保険事業特別会計</t>
    <phoneticPr fontId="5"/>
  </si>
  <si>
    <t>美咲町国民健康保険診療所事業特別会計</t>
    <phoneticPr fontId="5"/>
  </si>
  <si>
    <t>美咲町後期高齢者医療特別会計</t>
    <phoneticPr fontId="5"/>
  </si>
  <si>
    <t>久米郡介護認定審査事業特別会計</t>
    <phoneticPr fontId="5"/>
  </si>
  <si>
    <t>美咲町水道事業会計</t>
    <phoneticPr fontId="5"/>
  </si>
  <si>
    <t>法適用企業</t>
    <phoneticPr fontId="5"/>
  </si>
  <si>
    <t>美咲町下水道事業特別会計</t>
    <phoneticPr fontId="5"/>
  </si>
  <si>
    <t>法非適用企業</t>
    <phoneticPr fontId="5"/>
  </si>
  <si>
    <t>美咲町柵原公共下水道事業特別会計</t>
    <phoneticPr fontId="5"/>
  </si>
  <si>
    <t>美咲町中央公共下水道事業特別会計</t>
    <phoneticPr fontId="5"/>
  </si>
  <si>
    <t>美咲町用地取得造成事業特別会計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</si>
  <si>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</si>
  <si>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</si>
  <si>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</si>
  <si>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</si>
  <si>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</si>
  <si>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</si>
  <si>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</si>
  <si>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</si>
  <si>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</si>
  <si>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</si>
  <si>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</si>
  <si>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</si>
  <si>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</si>
  <si>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</si>
  <si>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</si>
  <si>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</si>
  <si>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</si>
  <si>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</si>
  <si>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</si>
  <si>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</si>
  <si>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</si>
  <si>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令和2年度</t>
    <rPh sb="0" eb="2">
      <t>レイワ</t>
    </rPh>
    <rPh sb="3" eb="5">
      <t>ネンド</t>
    </rPh>
    <phoneticPr fontId="5"/>
  </si>
  <si>
    <t>令和3年度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</si>
  <si>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</si>
  <si>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</si>
  <si>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</si>
  <si>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</si>
  <si>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</si>
  <si>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</si>
  <si>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</si>
  <si>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</si>
  <si>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</si>
  <si>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</si>
  <si>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</si>
  <si>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</si>
  <si>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</si>
  <si>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</si>
  <si>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</si>
  <si>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t>
    <phoneticPr fontId="5"/>
  </si>
  <si>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</si>
  <si>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</si>
  <si>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</si>
  <si>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</si>
  <si>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</si>
  <si>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</si>
  <si>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</si>
  <si>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</si>
  <si>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</si>
  <si>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</si>
  <si>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</si>
  <si>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</si>
  <si>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</si>
  <si>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</si>
  <si>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</si>
  <si>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</si>
  <si>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</si>
  <si>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</si>
  <si>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</si>
  <si>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</si>
  <si>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</si>
  <si>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</si>
  <si>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</si>
  <si>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</si>
  <si>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美咲町柵原公共下水道事業特別会計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</si>
  <si>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</si>
  <si>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</si>
  <si>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美咲町中央公共下水道事業特別会計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</si>
  <si>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</si>
  <si>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美咲町水道事業会計</t>
    <phoneticPr fontId="5"/>
  </si>
  <si>
    <t>(Ｆ)</t>
    <phoneticPr fontId="5"/>
  </si>
  <si>
    <t>美咲町下水道事業特別会計</t>
    <phoneticPr fontId="5"/>
  </si>
  <si>
    <t>将来負担比率（(Ｅ)－(Ｆ)）／（(Ｃ)－(Ｄ)）×１００</t>
    <rPh sb="0" eb="2">
      <t>ショウライ</t>
    </rPh>
    <rPh sb="2" eb="4">
      <t>フタン</t>
    </rPh>
    <rPh sb="4" eb="6">
      <t>ヒリツ</t>
    </rPh>
    <phoneticPr fontId="5"/>
  </si>
  <si>
    <t>その他の会計</t>
    <phoneticPr fontId="5"/>
  </si>
  <si>
    <t>-</t>
    <phoneticPr fontId="5"/>
  </si>
  <si>
    <t>-</t>
    <phoneticPr fontId="5"/>
  </si>
  <si>
    <t>-</t>
    <phoneticPr fontId="5"/>
  </si>
  <si>
    <t>-</t>
    <phoneticPr fontId="5"/>
  </si>
  <si>
    <t>-</t>
    <phoneticPr fontId="5"/>
  </si>
  <si>
    <t>-</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</si>
  <si>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</si>
  <si>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</si>
  <si>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t>
    <phoneticPr fontId="5"/>
  </si>
  <si>
    <t>-</t>
    <phoneticPr fontId="5"/>
  </si>
  <si>
    <t>-</t>
    <phoneticPr fontId="5"/>
  </si>
  <si>
    <t>-</t>
    <phoneticPr fontId="5"/>
  </si>
  <si>
    <t>土地開発公社に係る将来負担額</t>
    <rPh sb="0" eb="2">
      <t>トチ</t>
    </rPh>
    <rPh sb="2" eb="4">
      <t>カイハツ</t>
    </rPh>
    <rPh sb="4" eb="6">
      <t>コウシャ</t>
    </rPh>
    <rPh sb="7" eb="8">
      <t>カカ</t>
    </rPh>
    <rPh sb="9" eb="11">
      <t>ショウライ</t>
    </rPh>
    <rPh sb="11" eb="14">
      <t>フタンガク</t>
    </rPh>
    <phoneticPr fontId="31"/>
  </si>
  <si>
    <t>-</t>
    <phoneticPr fontId="5"/>
  </si>
  <si>
    <t>利子補給に係るもの</t>
  </si>
  <si>
    <t>健全化判断比率</t>
    <rPh sb="0" eb="3">
      <t>ケンゼンカ</t>
    </rPh>
    <rPh sb="3" eb="5">
      <t>ハンダン</t>
    </rPh>
    <rPh sb="5" eb="7">
      <t>ヒリツ</t>
    </rPh>
    <phoneticPr fontId="20"/>
  </si>
  <si>
    <t>令和4年度</t>
    <rPh sb="0" eb="2">
      <t>レイワ</t>
    </rPh>
    <rPh sb="3" eb="5">
      <t>ネンド</t>
    </rPh>
    <phoneticPr fontId="20"/>
  </si>
  <si>
    <t>早期健全化基準</t>
    <phoneticPr fontId="5"/>
  </si>
  <si>
    <t>財政再生基準</t>
    <phoneticPr fontId="5"/>
  </si>
  <si>
    <t>地方独立行政法人に係る将来負担額</t>
    <phoneticPr fontId="5"/>
  </si>
  <si>
    <t>-</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</si>
  <si>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</si>
  <si>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</si>
  <si>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</si>
  <si>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</si>
  <si>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</si>
  <si>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</si>
  <si>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</si>
  <si>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</si>
  <si>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</si>
  <si>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</si>
  <si>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</si>
  <si>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</si>
  <si>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</si>
  <si>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</si>
  <si>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</si>
  <si>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</si>
  <si>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</si>
  <si>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</si>
  <si>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</si>
  <si>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</si>
  <si>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</si>
  <si>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</si>
  <si>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</si>
  <si>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</si>
  <si>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</si>
  <si>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</si>
  <si>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</si>
  <si>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</si>
  <si>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</si>
  <si>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</si>
  <si>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</si>
  <si>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</si>
  <si>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</si>
  <si>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</si>
  <si>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</si>
  <si>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</si>
  <si>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</si>
  <si>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</si>
  <si>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</si>
  <si>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</si>
  <si>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</si>
  <si>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</si>
  <si>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</si>
  <si>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</si>
  <si>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</si>
  <si>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</si>
  <si>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</si>
  <si>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</si>
  <si>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※令和5年度中に市町村合併した団体で、合併前の団体ごとの決算に基づく実質公債費比率を算出していない団体については、グラフを表記しない。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</si>
  <si>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</si>
  <si>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</si>
  <si>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</si>
  <si>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</si>
  <si>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</si>
  <si>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</si>
  <si>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</si>
  <si>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</si>
  <si>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H30</t>
  </si>
  <si>
    <t>うち単独分</t>
    <rPh sb="2" eb="4">
      <t>タンドク</t>
    </rPh>
    <rPh sb="4" eb="5">
      <t>ブン</t>
    </rPh>
    <phoneticPr fontId="5"/>
  </si>
  <si>
    <t xml:space="preserve"> R01</t>
  </si>
  <si>
    <t xml:space="preserve"> R02</t>
  </si>
  <si>
    <t xml:space="preserve"> R03</t>
  </si>
  <si>
    <t xml:space="preserve"> R04</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</si>
  <si>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</si>
  <si>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</si>
  <si>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</si>
  <si>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H30</t>
  </si>
  <si>
    <t>R01</t>
  </si>
  <si>
    <t>R02</t>
  </si>
  <si>
    <t>R03</t>
  </si>
  <si>
    <t>R04</t>
  </si>
  <si>
    <t>▲ 0.31</t>
  </si>
  <si>
    <t>▲ 2.09</t>
  </si>
  <si>
    <t>美咲町住宅新築資金等貸付事業特別会計</t>
  </si>
  <si>
    <t>▲ 0.36</t>
  </si>
  <si>
    <t>▲ 0.29</t>
  </si>
  <si>
    <t>▲ 0.23</t>
  </si>
  <si>
    <t>▲ 0.20</t>
  </si>
  <si>
    <t>美咲町水道事業会計</t>
  </si>
  <si>
    <t>一般会計</t>
  </si>
  <si>
    <t>美咲町介護保険事業特別会計</t>
  </si>
  <si>
    <t>美咲町中央公共下水道事業特別会計</t>
  </si>
  <si>
    <t>美咲町柵原公共下水道事業特別会計</t>
  </si>
  <si>
    <t>美咲町国民健康保険事業特別会計</t>
  </si>
  <si>
    <t>美咲町みさきネット事業特別会計</t>
  </si>
  <si>
    <t>その他会計（赤字）</t>
  </si>
  <si>
    <t>その他会計（黒字）</t>
  </si>
  <si>
    <t>（百万円）</t>
    <phoneticPr fontId="5"/>
  </si>
  <si>
    <t>H30</t>
    <phoneticPr fontId="5"/>
  </si>
  <si>
    <t>R01</t>
    <phoneticPr fontId="5"/>
  </si>
  <si>
    <t>R02</t>
    <phoneticPr fontId="5"/>
  </si>
  <si>
    <t>R03</t>
    <phoneticPr fontId="5"/>
  </si>
  <si>
    <t>R04</t>
    <phoneticPr fontId="5"/>
  </si>
  <si>
    <t>-</t>
    <phoneticPr fontId="2"/>
  </si>
  <si>
    <t>久米老人ホーム組合一般会計</t>
    <rPh sb="0" eb="4">
      <t>クメロウジン</t>
    </rPh>
    <rPh sb="7" eb="9">
      <t>クミアイ</t>
    </rPh>
    <rPh sb="9" eb="13">
      <t>イッパンカイケイ</t>
    </rPh>
    <phoneticPr fontId="2"/>
  </si>
  <si>
    <t>久米老人ホーム組合指定訪問介護事業特別会計</t>
    <rPh sb="0" eb="4">
      <t>クメロウジン</t>
    </rPh>
    <rPh sb="7" eb="9">
      <t>クミアイ</t>
    </rPh>
    <rPh sb="9" eb="15">
      <t>シテイホウモンカイゴ</t>
    </rPh>
    <rPh sb="15" eb="17">
      <t>ジギョウ</t>
    </rPh>
    <rPh sb="17" eb="21">
      <t>トクベツカイケイ</t>
    </rPh>
    <phoneticPr fontId="2"/>
  </si>
  <si>
    <t>柵原・吉井特別養護老人ホーム組合</t>
    <rPh sb="0" eb="2">
      <t>ヤナハラ</t>
    </rPh>
    <rPh sb="3" eb="5">
      <t>ヨシイ</t>
    </rPh>
    <rPh sb="5" eb="11">
      <t>トクベツヨウゴロウジン</t>
    </rPh>
    <rPh sb="14" eb="16">
      <t>クミアイ</t>
    </rPh>
    <phoneticPr fontId="2"/>
  </si>
  <si>
    <t>柵原・吉井・英田火葬場組合</t>
    <rPh sb="0" eb="2">
      <t>ヤナハラ</t>
    </rPh>
    <rPh sb="3" eb="5">
      <t>ヨシイ</t>
    </rPh>
    <rPh sb="6" eb="8">
      <t>アイダ</t>
    </rPh>
    <rPh sb="8" eb="11">
      <t>カソウバ</t>
    </rPh>
    <rPh sb="11" eb="13">
      <t>クミアイ</t>
    </rPh>
    <phoneticPr fontId="2"/>
  </si>
  <si>
    <t>津山広域事務組合　一般会計</t>
    <rPh sb="0" eb="2">
      <t>ツヤマ</t>
    </rPh>
    <rPh sb="2" eb="4">
      <t>コウイキ</t>
    </rPh>
    <rPh sb="4" eb="6">
      <t>ジム</t>
    </rPh>
    <rPh sb="6" eb="8">
      <t>クミアイ</t>
    </rPh>
    <rPh sb="9" eb="11">
      <t>イッパン</t>
    </rPh>
    <rPh sb="11" eb="13">
      <t>カイケイ</t>
    </rPh>
    <phoneticPr fontId="2"/>
  </si>
  <si>
    <t>津山広域事務組合　ふるさと振興事業特別会計</t>
    <rPh sb="0" eb="8">
      <t>ツヤマコウイキジムクミアイ</t>
    </rPh>
    <rPh sb="13" eb="17">
      <t>シンコウジギョウ</t>
    </rPh>
    <rPh sb="17" eb="21">
      <t>トクベツカイケイ</t>
    </rPh>
    <phoneticPr fontId="2"/>
  </si>
  <si>
    <t>津山圏域資源循環施設組合　一般会計</t>
    <rPh sb="0" eb="8">
      <t>ツヤマケンイキシゲンジュンカン</t>
    </rPh>
    <rPh sb="8" eb="12">
      <t>シセツクミアイ</t>
    </rPh>
    <rPh sb="13" eb="17">
      <t>イッパンカイケイ</t>
    </rPh>
    <phoneticPr fontId="2"/>
  </si>
  <si>
    <t>津山圏域衛生処理組合　一般会計</t>
    <rPh sb="0" eb="4">
      <t>ツヤマケンイキ</t>
    </rPh>
    <rPh sb="4" eb="6">
      <t>エイセイ</t>
    </rPh>
    <rPh sb="6" eb="8">
      <t>ショリ</t>
    </rPh>
    <rPh sb="8" eb="10">
      <t>クミアイ</t>
    </rPh>
    <rPh sb="11" eb="13">
      <t>イッパン</t>
    </rPh>
    <rPh sb="13" eb="15">
      <t>カイケイ</t>
    </rPh>
    <phoneticPr fontId="2"/>
  </si>
  <si>
    <t>津山圏域消防組合　一般会計</t>
    <rPh sb="0" eb="4">
      <t>ツヤマケンイキ</t>
    </rPh>
    <rPh sb="4" eb="6">
      <t>ショウボウ</t>
    </rPh>
    <rPh sb="6" eb="8">
      <t>クミアイ</t>
    </rPh>
    <rPh sb="9" eb="13">
      <t>イッパンカイケイ</t>
    </rPh>
    <phoneticPr fontId="2"/>
  </si>
  <si>
    <t>勝英衛生施設組合</t>
    <rPh sb="0" eb="2">
      <t>ショウエイ</t>
    </rPh>
    <rPh sb="2" eb="4">
      <t>エイセイ</t>
    </rPh>
    <rPh sb="4" eb="6">
      <t>シセツ</t>
    </rPh>
    <rPh sb="6" eb="8">
      <t>クミアイ</t>
    </rPh>
    <phoneticPr fontId="2"/>
  </si>
  <si>
    <t>岡山県広域水道企業団</t>
    <rPh sb="0" eb="10">
      <t>オカヤマケンコウイキスイドウキギョウダン</t>
    </rPh>
    <phoneticPr fontId="2"/>
  </si>
  <si>
    <t>岡山県後期高齢者医療広域連合　一般会計</t>
    <rPh sb="0" eb="7">
      <t>オカヤマケンコウキコウレイ</t>
    </rPh>
    <rPh sb="7" eb="8">
      <t>シャ</t>
    </rPh>
    <rPh sb="8" eb="14">
      <t>イリョウコウイキレンゴウ</t>
    </rPh>
    <rPh sb="15" eb="19">
      <t>イッパンカイケイ</t>
    </rPh>
    <phoneticPr fontId="2"/>
  </si>
  <si>
    <t>岡山県市町村総合事務組合　一般会計</t>
    <rPh sb="0" eb="12">
      <t>オカヤマケンシチョウソンソウゴウジムクミアイ</t>
    </rPh>
    <rPh sb="13" eb="17">
      <t>イッパンカイケイ</t>
    </rPh>
    <phoneticPr fontId="2"/>
  </si>
  <si>
    <t>岡山県後期高齢者医療広域連合　後期高齢者医療特別会計</t>
    <rPh sb="0" eb="7">
      <t>オカヤマケンコウキコウレイ</t>
    </rPh>
    <rPh sb="7" eb="8">
      <t>シャ</t>
    </rPh>
    <rPh sb="8" eb="14">
      <t>イリョウコウイキレンゴウ</t>
    </rPh>
    <rPh sb="15" eb="20">
      <t>コウキコウレイシャ</t>
    </rPh>
    <rPh sb="20" eb="22">
      <t>イリョウ</t>
    </rPh>
    <rPh sb="22" eb="26">
      <t>トクベツカイケイ</t>
    </rPh>
    <phoneticPr fontId="2"/>
  </si>
  <si>
    <t>岡山県市町村総合事務組合　貸付金特別会計</t>
    <rPh sb="0" eb="3">
      <t>オカヤマケン</t>
    </rPh>
    <rPh sb="3" eb="12">
      <t>シチョウソンソウゴウジムクミアイ</t>
    </rPh>
    <rPh sb="13" eb="16">
      <t>カシツケキン</t>
    </rPh>
    <rPh sb="16" eb="20">
      <t>トクベツカイケイ</t>
    </rPh>
    <phoneticPr fontId="2"/>
  </si>
  <si>
    <t>岡山県市町村総合事務組合　拠出金事業特別会計</t>
    <rPh sb="0" eb="12">
      <t>オカヤマケンシチョウソンソウゴウジムクミアイ</t>
    </rPh>
    <rPh sb="13" eb="16">
      <t>キョシュツキン</t>
    </rPh>
    <rPh sb="16" eb="18">
      <t>ジギョウ</t>
    </rPh>
    <rPh sb="18" eb="22">
      <t>トクベツカイケイ</t>
    </rPh>
    <phoneticPr fontId="2"/>
  </si>
  <si>
    <t>岡山県市町村税整理組合</t>
    <rPh sb="0" eb="3">
      <t>オカヤマケン</t>
    </rPh>
    <rPh sb="3" eb="6">
      <t>シチョウソン</t>
    </rPh>
    <rPh sb="6" eb="7">
      <t>ゼイ</t>
    </rPh>
    <rPh sb="7" eb="9">
      <t>セイリ</t>
    </rPh>
    <rPh sb="9" eb="11">
      <t>クミアイ</t>
    </rPh>
    <phoneticPr fontId="2"/>
  </si>
  <si>
    <t>岡山県中部環境施設組合</t>
    <rPh sb="0" eb="3">
      <t>オカヤマケン</t>
    </rPh>
    <rPh sb="3" eb="11">
      <t>チュウブカンキョウシセツクミアイ</t>
    </rPh>
    <phoneticPr fontId="2"/>
  </si>
  <si>
    <t>財団法人　美咲町農業公社</t>
    <phoneticPr fontId="2"/>
  </si>
  <si>
    <t>株式会社　美咲物産</t>
    <phoneticPr fontId="2"/>
  </si>
  <si>
    <t>-</t>
    <phoneticPr fontId="2"/>
  </si>
  <si>
    <t>元気なまちづくり基金</t>
    <rPh sb="0" eb="2">
      <t>ゲンキ</t>
    </rPh>
    <rPh sb="8" eb="10">
      <t>キキン</t>
    </rPh>
    <phoneticPr fontId="5"/>
  </si>
  <si>
    <t>長期振興まちづくり基金</t>
    <rPh sb="0" eb="4">
      <t>チョウキシンコウ</t>
    </rPh>
    <rPh sb="9" eb="11">
      <t>キキン</t>
    </rPh>
    <phoneticPr fontId="2"/>
  </si>
  <si>
    <t>教育施設整備基金</t>
    <rPh sb="0" eb="8">
      <t>キョウイクシセツセイビキキン</t>
    </rPh>
    <phoneticPr fontId="2"/>
  </si>
  <si>
    <t>庁舎建設基金</t>
    <rPh sb="0" eb="6">
      <t>チョウシャケンセツキキン</t>
    </rPh>
    <phoneticPr fontId="2"/>
  </si>
  <si>
    <t>みさきネット施設整備及び維持管理基金</t>
    <rPh sb="6" eb="8">
      <t>シセツ</t>
    </rPh>
    <rPh sb="8" eb="10">
      <t>セイビ</t>
    </rPh>
    <rPh sb="10" eb="11">
      <t>オヨ</t>
    </rPh>
    <rPh sb="12" eb="18">
      <t>イジカンリキキン</t>
    </rPh>
    <phoneticPr fontId="2"/>
  </si>
  <si>
    <t>-</t>
    <phoneticPr fontId="2"/>
  </si>
  <si>
    <t>-</t>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</si>
  <si>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</si>
  <si>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</si>
  <si>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</si>
  <si>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</si>
  <si>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</si>
  <si>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</si>
  <si>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</si>
  <si>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</si>
  <si>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</si>
  <si>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実質公債費比率は類似団体と比較して高いものの、将来負担比率は低くなっている。これは、繰上償還も含めて地方債の償還が進んだことや減債基金などの充当可能財源が増加したことにより低下している。今後は、大規模な建設事業に伴い地方債の借入れが増加していくため、実質公債費比率等の状況を注視していく必要がある。</t>
    <rPh sb="8" eb="12">
      <t>ルイジダンタイ</t>
    </rPh>
    <rPh sb="13" eb="15">
      <t>ヒカク</t>
    </rPh>
    <rPh sb="17" eb="18">
      <t>タカ</t>
    </rPh>
    <rPh sb="23" eb="25">
      <t>ショウライ</t>
    </rPh>
    <rPh sb="25" eb="29">
      <t>フタンヒリツ</t>
    </rPh>
    <rPh sb="30" eb="31">
      <t>ヒク</t>
    </rPh>
    <phoneticPr fontId="5"/>
  </si>
  <si>
    <t>地方債の償還が進んだことや減債基金などの充当可能財源が増加したことにより、将来負担比率は減少している。一方で、有形固定資産減価償却率は類似団体との比較においては、低い数値を示しているが上昇傾向にある。公共施設等総合管理計画に基づき、施設の集約化・複合化や老朽化した施設の除却など将来コストを見据えて公共施設の保有量の縮減に努めて行く必要がある。</t>
    <rPh sb="0" eb="3">
      <t>チホウサイ</t>
    </rPh>
    <rPh sb="4" eb="6">
      <t>ショウカン</t>
    </rPh>
    <rPh sb="7" eb="8">
      <t>スス</t>
    </rPh>
    <rPh sb="13" eb="15">
      <t>ゲンサイ</t>
    </rPh>
    <rPh sb="15" eb="17">
      <t>キキン</t>
    </rPh>
    <rPh sb="20" eb="22">
      <t>ジュウトウ</t>
    </rPh>
    <rPh sb="22" eb="26">
      <t>カノウザイゲン</t>
    </rPh>
    <rPh sb="27" eb="29">
      <t>ゾウカ</t>
    </rPh>
    <rPh sb="37" eb="39">
      <t>ショウライ</t>
    </rPh>
    <rPh sb="39" eb="43">
      <t>フタンヒリツ</t>
    </rPh>
    <rPh sb="44" eb="46">
      <t>ゲンショウ</t>
    </rPh>
    <rPh sb="51" eb="53">
      <t>イッポウ</t>
    </rPh>
    <rPh sb="55" eb="57">
      <t>ユウケイ</t>
    </rPh>
    <rPh sb="57" eb="59">
      <t>コテイ</t>
    </rPh>
    <rPh sb="59" eb="61">
      <t>シサン</t>
    </rPh>
    <rPh sb="61" eb="63">
      <t>ゲンカ</t>
    </rPh>
    <rPh sb="63" eb="65">
      <t>ショウキャク</t>
    </rPh>
    <rPh sb="65" eb="66">
      <t>リツ</t>
    </rPh>
    <rPh sb="67" eb="69">
      <t>ルイジ</t>
    </rPh>
    <rPh sb="69" eb="71">
      <t>ダンタイ</t>
    </rPh>
    <rPh sb="73" eb="75">
      <t>ヒカク</t>
    </rPh>
    <rPh sb="81" eb="82">
      <t>ヒク</t>
    </rPh>
    <rPh sb="83" eb="85">
      <t>スウチ</t>
    </rPh>
    <rPh sb="86" eb="87">
      <t>シメ</t>
    </rPh>
    <rPh sb="92" eb="94">
      <t>ジョウショウ</t>
    </rPh>
    <rPh sb="94" eb="96">
      <t>ケイコウ</t>
    </rPh>
    <rPh sb="100" eb="105">
      <t>コウキョウシセツトウ</t>
    </rPh>
    <rPh sb="105" eb="111">
      <t>ソウゴウカンリケイカク</t>
    </rPh>
    <rPh sb="112" eb="113">
      <t>モト</t>
    </rPh>
    <rPh sb="116" eb="118">
      <t>シセツ</t>
    </rPh>
    <rPh sb="119" eb="122">
      <t>シュウヤクカ</t>
    </rPh>
    <rPh sb="123" eb="126">
      <t>フクゴウカ</t>
    </rPh>
    <rPh sb="127" eb="130">
      <t>ロウキュウカ</t>
    </rPh>
    <rPh sb="132" eb="134">
      <t>シセツ</t>
    </rPh>
    <rPh sb="135" eb="137">
      <t>ジョキャク</t>
    </rPh>
    <rPh sb="139" eb="141">
      <t>ショウライ</t>
    </rPh>
    <rPh sb="145" eb="147">
      <t>ミス</t>
    </rPh>
    <rPh sb="149" eb="151">
      <t>コウキョウ</t>
    </rPh>
    <rPh sb="151" eb="153">
      <t>シセツ</t>
    </rPh>
    <rPh sb="154" eb="157">
      <t>ホユウリョウ</t>
    </rPh>
    <rPh sb="158" eb="160">
      <t>シュクゲン</t>
    </rPh>
    <rPh sb="161" eb="162">
      <t>ツト</t>
    </rPh>
    <rPh sb="164" eb="165">
      <t>イ</t>
    </rPh>
    <rPh sb="166" eb="168">
      <t>ヒツヨウ</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</si>
</sst>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275">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7"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2"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3"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51" xfId="16" applyFont="1" applyBorder="1">
      <alignment vertical="center"/>
    </xf>
    <xf numFmtId="0" fontId="1" fillId="0" borderId="65"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6"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5"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34" fillId="0" borderId="65"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178" fontId="20" fillId="0" borderId="84" xfId="11" applyNumberFormat="1" applyFont="1" applyBorder="1" applyAlignment="1">
      <alignment horizontal="right" vertical="center" shrinkToFit="1"/>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87" fontId="1" fillId="6" borderId="34" xfId="17" applyNumberFormat="1" applyFont="1" applyFill="1" applyBorder="1" applyAlignment="1">
      <alignment horizontal="center" vertical="center"/>
    </xf>
    <xf numFmtId="178" fontId="16"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0" fontId="1" fillId="0" borderId="34" xfId="16" applyFont="1" applyBorder="1" applyAlignment="1">
      <alignment horizontal="center" vertical="center"/>
    </xf>
    <xf numFmtId="187" fontId="1" fillId="6" borderId="0" xfId="17" applyNumberFormat="1" applyFont="1" applyFill="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79" fontId="1" fillId="0" borderId="0" xfId="17" applyNumberFormat="1" applyFont="1" applyAlignment="1">
      <alignment horizontal="center" vertical="center" wrapText="1"/>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(データシート!$F$3,データシート!$F$5,データシート!$F$7,データシート!$F$9,データシート!$F$11)</c:f>
              <c:numCache>
                <c:formatCode>#,##0;"△ "#,##0</c:formatCode>
                <c:ptCount val="5"/>
                <c:pt idx="0">
                  <c:v>108252</c:v>
                </c:pt>
                <c:pt idx="1">
                  <c:v>93492</c:v>
                </c:pt>
                <c:pt idx="2">
                  <c:v>94796</c:v>
                </c:pt>
                <c:pt idx="3">
                  <c:v>85942</c:v>
                </c:pt>
                <c:pt idx="4">
                  <c:v>95007</c:v>
                </c:pt>
              </c:numCache>
            </c:numRef>
          </c:val>
          <c:smooth val="0"/>
          <c:extLst>
            <c:ext xmlns:c16="http://schemas.microsoft.com/office/drawing/2014/chart" uri="{C3380CC4-5D6E-409C-BE32-E72D297353CC}">
              <c16:uniqueId val="{00000000-4606-41C5-BD64-140F143B08D9}"/>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(データシート!$D$3,データシート!$D$5,データシート!$D$7,データシート!$D$9,データシート!$D$11)</c:f>
              <c:numCache>
                <c:formatCode>#,##0;"△ "#,##0</c:formatCode>
                <c:ptCount val="5"/>
                <c:pt idx="0">
                  <c:v>101692</c:v>
                </c:pt>
                <c:pt idx="1">
                  <c:v>99905</c:v>
                </c:pt>
                <c:pt idx="2">
                  <c:v>153249</c:v>
                </c:pt>
                <c:pt idx="3">
                  <c:v>143538</c:v>
                </c:pt>
                <c:pt idx="4">
                  <c:v>211552</c:v>
                </c:pt>
              </c:numCache>
            </c:numRef>
          </c:val>
          <c:smooth val="0"/>
          <c:extLst>
            <c:ext xmlns:c16="http://schemas.microsoft.com/office/drawing/2014/chart" uri="{C3380CC4-5D6E-409C-BE32-E72D297353CC}">
              <c16:uniqueId val="{00000001-4606-41C5-BD64-140F143B08D9}"/>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3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データシート!$B$19:$F$19</c:f>
              <c:numCache>
                <c:formatCode>General</c:formatCode>
                <c:ptCount val="5"/>
                <c:pt idx="0">
                  <c:v>10.23</c:v>
                </c:pt>
                <c:pt idx="1">
                  <c:v>8.3000000000000007</c:v>
                </c:pt>
                <c:pt idx="2">
                  <c:v>11.25</c:v>
                </c:pt>
                <c:pt idx="3">
                  <c:v>6.5</c:v>
                </c:pt>
                <c:pt idx="4">
                  <c:v>5.66</c:v>
                </c:pt>
              </c:numCache>
            </c:numRef>
          </c:val>
          <c:extLst>
            <c:ext xmlns:c16="http://schemas.microsoft.com/office/drawing/2014/chart" uri="{C3380CC4-5D6E-409C-BE32-E72D297353CC}">
              <c16:uniqueId val="{00000000-BD8C-4892-8BCB-074C66EA74D1}"/>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データシート!$B$20:$F$20</c:f>
              <c:numCache>
                <c:formatCode>General</c:formatCode>
                <c:ptCount val="5"/>
                <c:pt idx="0">
                  <c:v>48.54</c:v>
                </c:pt>
                <c:pt idx="1">
                  <c:v>49.6</c:v>
                </c:pt>
                <c:pt idx="2">
                  <c:v>47.23</c:v>
                </c:pt>
                <c:pt idx="3">
                  <c:v>43.96</c:v>
                </c:pt>
                <c:pt idx="4">
                  <c:v>41.9</c:v>
                </c:pt>
              </c:numCache>
            </c:numRef>
          </c:val>
          <c:extLst>
            <c:ext xmlns:c16="http://schemas.microsoft.com/office/drawing/2014/chart" uri="{C3380CC4-5D6E-409C-BE32-E72D297353CC}">
              <c16:uniqueId val="{00000001-BD8C-4892-8BCB-074C66EA74D1}"/>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H30</c:v>
                </c:pt>
                <c:pt idx="1">
                  <c:v>R01</c:v>
                </c:pt>
                <c:pt idx="2">
                  <c:v>R02</c:v>
                </c:pt>
                <c:pt idx="3">
                  <c:v>R03</c:v>
                </c:pt>
                <c:pt idx="4">
                  <c:v>R04</c:v>
                </c:pt>
              </c:strCache>
            </c:strRef>
          </c:cat>
          <c:val>
            <c:numRef>
              <c:f>データシート!$B$21:$F$21</c:f>
              <c:numCache>
                <c:formatCode>General</c:formatCode>
                <c:ptCount val="5"/>
                <c:pt idx="0">
                  <c:v>-0.31</c:v>
                </c:pt>
                <c:pt idx="1">
                  <c:v>-2.09</c:v>
                </c:pt>
                <c:pt idx="2">
                  <c:v>2.2999999999999998</c:v>
                </c:pt>
                <c:pt idx="3">
                  <c:v>6.11</c:v>
                </c:pt>
                <c:pt idx="4">
                  <c:v>2.2599999999999998</c:v>
                </c:pt>
              </c:numCache>
            </c:numRef>
          </c:val>
          <c:smooth val="0"/>
          <c:extLst>
            <c:ext xmlns:c16="http://schemas.microsoft.com/office/drawing/2014/chart" uri="{C3380CC4-5D6E-409C-BE32-E72D297353CC}">
              <c16:uniqueId val="{00000002-BD8C-4892-8BCB-074C66EA74D1}"/>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データシート!$B$27:$K$27</c:f>
              <c:numCache>
                <c:formatCode>General</c:formatCode>
                <c:ptCount val="10"/>
                <c:pt idx="0">
                  <c:v>#N/A</c:v>
                </c:pt>
                <c:pt idx="1">
                  <c:v>1.57</c:v>
                </c:pt>
                <c:pt idx="2">
                  <c:v>#N/A</c:v>
                </c:pt>
                <c:pt idx="3">
                  <c:v>6.73</c:v>
                </c:pt>
                <c:pt idx="4">
                  <c:v>#N/A</c:v>
                </c:pt>
                <c:pt idx="5">
                  <c:v>0.3</c:v>
                </c:pt>
                <c:pt idx="6">
                  <c:v>#N/A</c:v>
                </c:pt>
                <c:pt idx="7">
                  <c:v>0.3</c:v>
                </c:pt>
                <c:pt idx="8">
                  <c:v>#N/A</c:v>
                </c:pt>
                <c:pt idx="9">
                  <c:v>0.14000000000000001</c:v>
                </c:pt>
              </c:numCache>
            </c:numRef>
          </c:val>
          <c:extLst>
            <c:ext xmlns:c16="http://schemas.microsoft.com/office/drawing/2014/chart" uri="{C3380CC4-5D6E-409C-BE32-E72D297353CC}">
              <c16:uniqueId val="{00000000-106E-4E2B-AF4E-3E6579200FC3}"/>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106E-4E2B-AF4E-3E6579200FC3}"/>
            </c:ext>
          </c:extLst>
        </c:ser>
        <c:ser>
          <c:idx val="2"/>
          <c:order val="2"/>
          <c:tx>
            <c:strRef>
              <c:f>データシート!$A$29</c:f>
              <c:strCache>
                <c:ptCount val="1"/>
                <c:pt idx="0">
                  <c:v>美咲町みさきネット事業特別会計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データシート!$B$29:$K$29</c:f>
              <c:numCache>
                <c:formatCode>General</c:formatCode>
                <c:ptCount val="10"/>
                <c:pt idx="0">
                  <c:v>#N/A</c:v>
                </c:pt>
                <c:pt idx="1">
                  <c:v>7.0000000000000007E-2</c:v>
                </c:pt>
                <c:pt idx="2">
                  <c:v>#N/A</c:v>
                </c:pt>
                <c:pt idx="3">
                  <c:v>0.11</c:v>
                </c:pt>
                <c:pt idx="4">
                  <c:v>#N/A</c:v>
                </c:pt>
                <c:pt idx="5">
                  <c:v>0.06</c:v>
                </c:pt>
                <c:pt idx="6">
                  <c:v>#N/A</c:v>
                </c:pt>
                <c:pt idx="7">
                  <c:v>0.36</c:v>
                </c:pt>
                <c:pt idx="8">
                  <c:v>#N/A</c:v>
                </c:pt>
                <c:pt idx="9">
                  <c:v>0.11</c:v>
                </c:pt>
              </c:numCache>
            </c:numRef>
          </c:val>
          <c:extLst>
            <c:ext xmlns:c16="http://schemas.microsoft.com/office/drawing/2014/chart" uri="{C3380CC4-5D6E-409C-BE32-E72D297353CC}">
              <c16:uniqueId val="{00000002-106E-4E2B-AF4E-3E6579200FC3}"/>
            </c:ext>
          </c:extLst>
        </c:ser>
        <c:ser>
          <c:idx val="3"/>
          <c:order val="3"/>
          <c:tx>
            <c:strRef>
              <c:f>データシート!$A$30</c:f>
              <c:strCache>
                <c:ptCount val="1"/>
                <c:pt idx="0">
                  <c:v>美咲町国民健康保険事業特別会計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データシート!$B$30:$K$30</c:f>
              <c:numCache>
                <c:formatCode>General</c:formatCode>
                <c:ptCount val="10"/>
                <c:pt idx="0">
                  <c:v>#N/A</c:v>
                </c:pt>
                <c:pt idx="1">
                  <c:v>1.64</c:v>
                </c:pt>
                <c:pt idx="2">
                  <c:v>#N/A</c:v>
                </c:pt>
                <c:pt idx="3">
                  <c:v>0.85</c:v>
                </c:pt>
                <c:pt idx="4">
                  <c:v>#N/A</c:v>
                </c:pt>
                <c:pt idx="5">
                  <c:v>1.24</c:v>
                </c:pt>
                <c:pt idx="6">
                  <c:v>#N/A</c:v>
                </c:pt>
                <c:pt idx="7">
                  <c:v>0.77</c:v>
                </c:pt>
                <c:pt idx="8">
                  <c:v>#N/A</c:v>
                </c:pt>
                <c:pt idx="9">
                  <c:v>0.16</c:v>
                </c:pt>
              </c:numCache>
            </c:numRef>
          </c:val>
          <c:extLst>
            <c:ext xmlns:c16="http://schemas.microsoft.com/office/drawing/2014/chart" uri="{C3380CC4-5D6E-409C-BE32-E72D297353CC}">
              <c16:uniqueId val="{00000003-106E-4E2B-AF4E-3E6579200FC3}"/>
            </c:ext>
          </c:extLst>
        </c:ser>
        <c:ser>
          <c:idx val="4"/>
          <c:order val="4"/>
          <c:tx>
            <c:strRef>
              <c:f>データシート!$A$31</c:f>
              <c:strCache>
                <c:ptCount val="1"/>
                <c:pt idx="0">
                  <c:v>美咲町柵原公共下水道事業特別会計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データシート!$B$31:$K$31</c:f>
              <c:numCache>
                <c:formatCode>General</c:formatCode>
                <c:ptCount val="10"/>
                <c:pt idx="0">
                  <c:v>#N/A</c:v>
                </c:pt>
                <c:pt idx="1">
                  <c:v>0.27</c:v>
                </c:pt>
                <c:pt idx="2">
                  <c:v>#N/A</c:v>
                </c:pt>
                <c:pt idx="3">
                  <c:v>0.33</c:v>
                </c:pt>
                <c:pt idx="4">
                  <c:v>#N/A</c:v>
                </c:pt>
                <c:pt idx="5">
                  <c:v>0.32</c:v>
                </c:pt>
                <c:pt idx="6">
                  <c:v>#N/A</c:v>
                </c:pt>
                <c:pt idx="7">
                  <c:v>0.24</c:v>
                </c:pt>
                <c:pt idx="8">
                  <c:v>#N/A</c:v>
                </c:pt>
                <c:pt idx="9">
                  <c:v>0.18</c:v>
                </c:pt>
              </c:numCache>
            </c:numRef>
          </c:val>
          <c:extLst>
            <c:ext xmlns:c16="http://schemas.microsoft.com/office/drawing/2014/chart" uri="{C3380CC4-5D6E-409C-BE32-E72D297353CC}">
              <c16:uniqueId val="{00000004-106E-4E2B-AF4E-3E6579200FC3}"/>
            </c:ext>
          </c:extLst>
        </c:ser>
        <c:ser>
          <c:idx val="5"/>
          <c:order val="5"/>
          <c:tx>
            <c:strRef>
              <c:f>データシート!$A$32</c:f>
              <c:strCache>
                <c:ptCount val="1"/>
                <c:pt idx="0">
                  <c:v>美咲町中央公共下水道事業特別会計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データシート!$B$32:$K$32</c:f>
              <c:numCache>
                <c:formatCode>General</c:formatCode>
                <c:ptCount val="10"/>
                <c:pt idx="0">
                  <c:v>#N/A</c:v>
                </c:pt>
                <c:pt idx="1">
                  <c:v>0.33</c:v>
                </c:pt>
                <c:pt idx="2">
                  <c:v>#N/A</c:v>
                </c:pt>
                <c:pt idx="3">
                  <c:v>0.34</c:v>
                </c:pt>
                <c:pt idx="4">
                  <c:v>#N/A</c:v>
                </c:pt>
                <c:pt idx="5">
                  <c:v>0.33</c:v>
                </c:pt>
                <c:pt idx="6">
                  <c:v>#N/A</c:v>
                </c:pt>
                <c:pt idx="7">
                  <c:v>0.26</c:v>
                </c:pt>
                <c:pt idx="8">
                  <c:v>#N/A</c:v>
                </c:pt>
                <c:pt idx="9">
                  <c:v>0.28000000000000003</c:v>
                </c:pt>
              </c:numCache>
            </c:numRef>
          </c:val>
          <c:extLst>
            <c:ext xmlns:c16="http://schemas.microsoft.com/office/drawing/2014/chart" uri="{C3380CC4-5D6E-409C-BE32-E72D297353CC}">
              <c16:uniqueId val="{00000005-106E-4E2B-AF4E-3E6579200FC3}"/>
            </c:ext>
          </c:extLst>
        </c:ser>
        <c:ser>
          <c:idx val="6"/>
          <c:order val="6"/>
          <c:tx>
            <c:strRef>
              <c:f>データシート!$A$33</c:f>
              <c:strCache>
                <c:ptCount val="1"/>
                <c:pt idx="0">
                  <c:v>美咲町介護保険事業特別会計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データシート!$B$33:$K$33</c:f>
              <c:numCache>
                <c:formatCode>General</c:formatCode>
                <c:ptCount val="10"/>
                <c:pt idx="0">
                  <c:v>#N/A</c:v>
                </c:pt>
                <c:pt idx="1">
                  <c:v>1.89</c:v>
                </c:pt>
                <c:pt idx="2">
                  <c:v>#N/A</c:v>
                </c:pt>
                <c:pt idx="3">
                  <c:v>1.39</c:v>
                </c:pt>
                <c:pt idx="4">
                  <c:v>#N/A</c:v>
                </c:pt>
                <c:pt idx="5">
                  <c:v>1.1299999999999999</c:v>
                </c:pt>
                <c:pt idx="6">
                  <c:v>#N/A</c:v>
                </c:pt>
                <c:pt idx="7">
                  <c:v>1.54</c:v>
                </c:pt>
                <c:pt idx="8">
                  <c:v>#N/A</c:v>
                </c:pt>
                <c:pt idx="9">
                  <c:v>2.5299999999999998</c:v>
                </c:pt>
              </c:numCache>
            </c:numRef>
          </c:val>
          <c:extLst>
            <c:ext xmlns:c16="http://schemas.microsoft.com/office/drawing/2014/chart" uri="{C3380CC4-5D6E-409C-BE32-E72D297353CC}">
              <c16:uniqueId val="{00000006-106E-4E2B-AF4E-3E6579200FC3}"/>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データシート!$B$34:$K$34</c:f>
              <c:numCache>
                <c:formatCode>General</c:formatCode>
                <c:ptCount val="10"/>
                <c:pt idx="0">
                  <c:v>#N/A</c:v>
                </c:pt>
                <c:pt idx="1">
                  <c:v>10.47</c:v>
                </c:pt>
                <c:pt idx="2">
                  <c:v>#N/A</c:v>
                </c:pt>
                <c:pt idx="3">
                  <c:v>8.5</c:v>
                </c:pt>
                <c:pt idx="4">
                  <c:v>#N/A</c:v>
                </c:pt>
                <c:pt idx="5">
                  <c:v>11.43</c:v>
                </c:pt>
                <c:pt idx="6">
                  <c:v>#N/A</c:v>
                </c:pt>
                <c:pt idx="7">
                  <c:v>6.33</c:v>
                </c:pt>
                <c:pt idx="8">
                  <c:v>#N/A</c:v>
                </c:pt>
                <c:pt idx="9">
                  <c:v>5.72</c:v>
                </c:pt>
              </c:numCache>
            </c:numRef>
          </c:val>
          <c:extLst>
            <c:ext xmlns:c16="http://schemas.microsoft.com/office/drawing/2014/chart" uri="{C3380CC4-5D6E-409C-BE32-E72D297353CC}">
              <c16:uniqueId val="{00000007-106E-4E2B-AF4E-3E6579200FC3}"/>
            </c:ext>
          </c:extLst>
        </c:ser>
        <c:ser>
          <c:idx val="8"/>
          <c:order val="8"/>
          <c:tx>
            <c:strRef>
              <c:f>データシート!$A$35</c:f>
              <c:strCache>
                <c:ptCount val="1"/>
                <c:pt idx="0">
                  <c:v>美咲町水道事業会計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データシート!$B$35:$K$35</c:f>
              <c:numCache>
                <c:formatCode>General</c:formatCode>
                <c:ptCount val="10"/>
                <c:pt idx="0">
                  <c:v>0</c:v>
                </c:pt>
                <c:pt idx="1">
                  <c:v>0</c:v>
                </c:pt>
                <c:pt idx="2">
                  <c:v>0</c:v>
                </c:pt>
                <c:pt idx="3">
                  <c:v>0</c:v>
                </c:pt>
                <c:pt idx="4">
                  <c:v>#N/A</c:v>
                </c:pt>
                <c:pt idx="5">
                  <c:v>7</c:v>
                </c:pt>
                <c:pt idx="6">
                  <c:v>#N/A</c:v>
                </c:pt>
                <c:pt idx="7">
                  <c:v>7.72</c:v>
                </c:pt>
                <c:pt idx="8">
                  <c:v>#N/A</c:v>
                </c:pt>
                <c:pt idx="9">
                  <c:v>8.99</c:v>
                </c:pt>
              </c:numCache>
            </c:numRef>
          </c:val>
          <c:extLst>
            <c:ext xmlns:c16="http://schemas.microsoft.com/office/drawing/2014/chart" uri="{C3380CC4-5D6E-409C-BE32-E72D297353CC}">
              <c16:uniqueId val="{00000008-106E-4E2B-AF4E-3E6579200FC3}"/>
            </c:ext>
          </c:extLst>
        </c:ser>
        <c:ser>
          <c:idx val="9"/>
          <c:order val="9"/>
          <c:tx>
            <c:strRef>
              <c:f>データシート!$A$36</c:f>
              <c:strCache>
                <c:ptCount val="1"/>
                <c:pt idx="0">
                  <c:v>美咲町住宅新築資金等貸付事業特別会計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データシート!$B$36:$K$36</c:f>
              <c:numCache>
                <c:formatCode>General</c:formatCode>
                <c:ptCount val="10"/>
                <c:pt idx="0">
                  <c:v>0.36</c:v>
                </c:pt>
                <c:pt idx="1">
                  <c:v>#N/A</c:v>
                </c:pt>
                <c:pt idx="2">
                  <c:v>0.36</c:v>
                </c:pt>
                <c:pt idx="3">
                  <c:v>#N/A</c:v>
                </c:pt>
                <c:pt idx="4">
                  <c:v>0.28999999999999998</c:v>
                </c:pt>
                <c:pt idx="5">
                  <c:v>#N/A</c:v>
                </c:pt>
                <c:pt idx="6">
                  <c:v>0.23</c:v>
                </c:pt>
                <c:pt idx="7">
                  <c:v>#N/A</c:v>
                </c:pt>
                <c:pt idx="8">
                  <c:v>0.2</c:v>
                </c:pt>
                <c:pt idx="9">
                  <c:v>#N/A</c:v>
                </c:pt>
              </c:numCache>
            </c:numRef>
          </c:val>
          <c:extLst>
            <c:ext xmlns:c16="http://schemas.microsoft.com/office/drawing/2014/chart" uri="{C3380CC4-5D6E-409C-BE32-E72D297353CC}">
              <c16:uniqueId val="{00000009-106E-4E2B-AF4E-3E6579200FC3}"/>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データシート!$B$42:$P$42</c:f>
              <c:numCache>
                <c:formatCode>General</c:formatCode>
                <c:ptCount val="15"/>
                <c:pt idx="2">
                  <c:v>1354</c:v>
                </c:pt>
                <c:pt idx="5">
                  <c:v>1346</c:v>
                </c:pt>
                <c:pt idx="8">
                  <c:v>1292</c:v>
                </c:pt>
                <c:pt idx="11">
                  <c:v>1499</c:v>
                </c:pt>
                <c:pt idx="14">
                  <c:v>1462</c:v>
                </c:pt>
              </c:numCache>
            </c:numRef>
          </c:val>
          <c:extLst>
            <c:ext xmlns:c16="http://schemas.microsoft.com/office/drawing/2014/chart" uri="{C3380CC4-5D6E-409C-BE32-E72D297353CC}">
              <c16:uniqueId val="{00000000-F0C2-4368-8413-8A9EB8CF1B20}"/>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F0C2-4368-8413-8A9EB8CF1B20}"/>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データシート!$B$44:$P$44</c:f>
              <c:numCache>
                <c:formatCode>General</c:formatCode>
                <c:ptCount val="15"/>
                <c:pt idx="0">
                  <c:v>7</c:v>
                </c:pt>
                <c:pt idx="3">
                  <c:v>12</c:v>
                </c:pt>
                <c:pt idx="6">
                  <c:v>5</c:v>
                </c:pt>
                <c:pt idx="9">
                  <c:v>2</c:v>
                </c:pt>
                <c:pt idx="12">
                  <c:v>2</c:v>
                </c:pt>
              </c:numCache>
            </c:numRef>
          </c:val>
          <c:extLst>
            <c:ext xmlns:c16="http://schemas.microsoft.com/office/drawing/2014/chart" uri="{C3380CC4-5D6E-409C-BE32-E72D297353CC}">
              <c16:uniqueId val="{00000002-F0C2-4368-8413-8A9EB8CF1B20}"/>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データシート!$B$45:$P$45</c:f>
              <c:numCache>
                <c:formatCode>General</c:formatCode>
                <c:ptCount val="15"/>
                <c:pt idx="0">
                  <c:v>68</c:v>
                </c:pt>
                <c:pt idx="3">
                  <c:v>116</c:v>
                </c:pt>
                <c:pt idx="6">
                  <c:v>124</c:v>
                </c:pt>
                <c:pt idx="9">
                  <c:v>123</c:v>
                </c:pt>
                <c:pt idx="12">
                  <c:v>125</c:v>
                </c:pt>
              </c:numCache>
            </c:numRef>
          </c:val>
          <c:extLst>
            <c:ext xmlns:c16="http://schemas.microsoft.com/office/drawing/2014/chart" uri="{C3380CC4-5D6E-409C-BE32-E72D297353CC}">
              <c16:uniqueId val="{00000003-F0C2-4368-8413-8A9EB8CF1B20}"/>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データシート!$B$46:$P$46</c:f>
              <c:numCache>
                <c:formatCode>General</c:formatCode>
                <c:ptCount val="15"/>
                <c:pt idx="0">
                  <c:v>485</c:v>
                </c:pt>
                <c:pt idx="3">
                  <c:v>474</c:v>
                </c:pt>
                <c:pt idx="6">
                  <c:v>484</c:v>
                </c:pt>
                <c:pt idx="9">
                  <c:v>529</c:v>
                </c:pt>
                <c:pt idx="12">
                  <c:v>505</c:v>
                </c:pt>
              </c:numCache>
            </c:numRef>
          </c:val>
          <c:extLst>
            <c:ext xmlns:c16="http://schemas.microsoft.com/office/drawing/2014/chart" uri="{C3380CC4-5D6E-409C-BE32-E72D297353CC}">
              <c16:uniqueId val="{00000004-F0C2-4368-8413-8A9EB8CF1B20}"/>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F0C2-4368-8413-8A9EB8CF1B20}"/>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F0C2-4368-8413-8A9EB8CF1B20}"/>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データシート!$B$49:$P$49</c:f>
              <c:numCache>
                <c:formatCode>General</c:formatCode>
                <c:ptCount val="15"/>
                <c:pt idx="0">
                  <c:v>1301</c:v>
                </c:pt>
                <c:pt idx="3">
                  <c:v>1262</c:v>
                </c:pt>
                <c:pt idx="6">
                  <c:v>1232</c:v>
                </c:pt>
                <c:pt idx="9">
                  <c:v>1468</c:v>
                </c:pt>
                <c:pt idx="12">
                  <c:v>1367</c:v>
                </c:pt>
              </c:numCache>
            </c:numRef>
          </c:val>
          <c:extLst>
            <c:ext xmlns:c16="http://schemas.microsoft.com/office/drawing/2014/chart" uri="{C3380CC4-5D6E-409C-BE32-E72D297353CC}">
              <c16:uniqueId val="{00000007-F0C2-4368-8413-8A9EB8CF1B20}"/>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データシート!$B$50:$P$50</c:f>
              <c:numCache>
                <c:formatCode>General</c:formatCode>
                <c:ptCount val="15"/>
                <c:pt idx="0">
                  <c:v>#N/A</c:v>
                </c:pt>
                <c:pt idx="1">
                  <c:v>507</c:v>
                </c:pt>
                <c:pt idx="2">
                  <c:v>#N/A</c:v>
                </c:pt>
                <c:pt idx="3">
                  <c:v>#N/A</c:v>
                </c:pt>
                <c:pt idx="4">
                  <c:v>518</c:v>
                </c:pt>
                <c:pt idx="5">
                  <c:v>#N/A</c:v>
                </c:pt>
                <c:pt idx="6">
                  <c:v>#N/A</c:v>
                </c:pt>
                <c:pt idx="7">
                  <c:v>553</c:v>
                </c:pt>
                <c:pt idx="8">
                  <c:v>#N/A</c:v>
                </c:pt>
                <c:pt idx="9">
                  <c:v>#N/A</c:v>
                </c:pt>
                <c:pt idx="10">
                  <c:v>623</c:v>
                </c:pt>
                <c:pt idx="11">
                  <c:v>#N/A</c:v>
                </c:pt>
                <c:pt idx="12">
                  <c:v>#N/A</c:v>
                </c:pt>
                <c:pt idx="13">
                  <c:v>537</c:v>
                </c:pt>
                <c:pt idx="14">
                  <c:v>#N/A</c:v>
                </c:pt>
              </c:numCache>
            </c:numRef>
          </c:val>
          <c:smooth val="0"/>
          <c:extLst>
            <c:ext xmlns:c16="http://schemas.microsoft.com/office/drawing/2014/chart" uri="{C3380CC4-5D6E-409C-BE32-E72D297353CC}">
              <c16:uniqueId val="{00000008-F0C2-4368-8413-8A9EB8CF1B20}"/>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データシート!$B$56:$P$56</c:f>
              <c:numCache>
                <c:formatCode>General</c:formatCode>
                <c:ptCount val="15"/>
                <c:pt idx="2">
                  <c:v>11139</c:v>
                </c:pt>
                <c:pt idx="5">
                  <c:v>11002</c:v>
                </c:pt>
                <c:pt idx="8">
                  <c:v>11545</c:v>
                </c:pt>
                <c:pt idx="11">
                  <c:v>11061</c:v>
                </c:pt>
                <c:pt idx="14">
                  <c:v>10899</c:v>
                </c:pt>
              </c:numCache>
            </c:numRef>
          </c:val>
          <c:extLst>
            <c:ext xmlns:c16="http://schemas.microsoft.com/office/drawing/2014/chart" uri="{C3380CC4-5D6E-409C-BE32-E72D297353CC}">
              <c16:uniqueId val="{00000000-D96C-45F2-9BC6-956242596442}"/>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データシート!$B$57:$P$57</c:f>
              <c:numCache>
                <c:formatCode>General</c:formatCode>
                <c:ptCount val="15"/>
                <c:pt idx="2">
                  <c:v>61</c:v>
                </c:pt>
                <c:pt idx="5">
                  <c:v>46</c:v>
                </c:pt>
                <c:pt idx="8">
                  <c:v>33</c:v>
                </c:pt>
                <c:pt idx="11">
                  <c:v>22</c:v>
                </c:pt>
                <c:pt idx="14">
                  <c:v>16</c:v>
                </c:pt>
              </c:numCache>
            </c:numRef>
          </c:val>
          <c:extLst>
            <c:ext xmlns:c16="http://schemas.microsoft.com/office/drawing/2014/chart" uri="{C3380CC4-5D6E-409C-BE32-E72D297353CC}">
              <c16:uniqueId val="{00000001-D96C-45F2-9BC6-956242596442}"/>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データシート!$B$58:$P$58</c:f>
              <c:numCache>
                <c:formatCode>General</c:formatCode>
                <c:ptCount val="15"/>
                <c:pt idx="2">
                  <c:v>5884</c:v>
                </c:pt>
                <c:pt idx="5">
                  <c:v>6129</c:v>
                </c:pt>
                <c:pt idx="8">
                  <c:v>6364</c:v>
                </c:pt>
                <c:pt idx="11">
                  <c:v>6831</c:v>
                </c:pt>
                <c:pt idx="14">
                  <c:v>7090</c:v>
                </c:pt>
              </c:numCache>
            </c:numRef>
          </c:val>
          <c:extLst>
            <c:ext xmlns:c16="http://schemas.microsoft.com/office/drawing/2014/chart" uri="{C3380CC4-5D6E-409C-BE32-E72D297353CC}">
              <c16:uniqueId val="{00000002-D96C-45F2-9BC6-956242596442}"/>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D96C-45F2-9BC6-956242596442}"/>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D96C-45F2-9BC6-956242596442}"/>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D96C-45F2-9BC6-956242596442}"/>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データシート!$B$62:$P$62</c:f>
              <c:numCache>
                <c:formatCode>General</c:formatCode>
                <c:ptCount val="15"/>
                <c:pt idx="0">
                  <c:v>1229</c:v>
                </c:pt>
                <c:pt idx="3">
                  <c:v>2382</c:v>
                </c:pt>
                <c:pt idx="6">
                  <c:v>2452</c:v>
                </c:pt>
                <c:pt idx="9">
                  <c:v>2354</c:v>
                </c:pt>
                <c:pt idx="12">
                  <c:v>1411</c:v>
                </c:pt>
              </c:numCache>
            </c:numRef>
          </c:val>
          <c:extLst>
            <c:ext xmlns:c16="http://schemas.microsoft.com/office/drawing/2014/chart" uri="{C3380CC4-5D6E-409C-BE32-E72D297353CC}">
              <c16:uniqueId val="{00000006-D96C-45F2-9BC6-956242596442}"/>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データシート!$B$63:$P$63</c:f>
              <c:numCache>
                <c:formatCode>General</c:formatCode>
                <c:ptCount val="15"/>
                <c:pt idx="0">
                  <c:v>1194</c:v>
                </c:pt>
                <c:pt idx="3">
                  <c:v>1131</c:v>
                </c:pt>
                <c:pt idx="6">
                  <c:v>988</c:v>
                </c:pt>
                <c:pt idx="9">
                  <c:v>907</c:v>
                </c:pt>
                <c:pt idx="12">
                  <c:v>770</c:v>
                </c:pt>
              </c:numCache>
            </c:numRef>
          </c:val>
          <c:extLst>
            <c:ext xmlns:c16="http://schemas.microsoft.com/office/drawing/2014/chart" uri="{C3380CC4-5D6E-409C-BE32-E72D297353CC}">
              <c16:uniqueId val="{00000007-D96C-45F2-9BC6-956242596442}"/>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データシート!$B$64:$P$64</c:f>
              <c:numCache>
                <c:formatCode>General</c:formatCode>
                <c:ptCount val="15"/>
                <c:pt idx="0">
                  <c:v>4586</c:v>
                </c:pt>
                <c:pt idx="3">
                  <c:v>4285</c:v>
                </c:pt>
                <c:pt idx="6">
                  <c:v>4346</c:v>
                </c:pt>
                <c:pt idx="9">
                  <c:v>4214</c:v>
                </c:pt>
                <c:pt idx="12">
                  <c:v>4181</c:v>
                </c:pt>
              </c:numCache>
            </c:numRef>
          </c:val>
          <c:extLst>
            <c:ext xmlns:c16="http://schemas.microsoft.com/office/drawing/2014/chart" uri="{C3380CC4-5D6E-409C-BE32-E72D297353CC}">
              <c16:uniqueId val="{00000008-D96C-45F2-9BC6-956242596442}"/>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データシート!$B$65:$P$65</c:f>
              <c:numCache>
                <c:formatCode>General</c:formatCode>
                <c:ptCount val="15"/>
                <c:pt idx="0">
                  <c:v>71</c:v>
                </c:pt>
                <c:pt idx="3">
                  <c:v>56</c:v>
                </c:pt>
                <c:pt idx="6">
                  <c:v>42</c:v>
                </c:pt>
                <c:pt idx="9">
                  <c:v>34</c:v>
                </c:pt>
                <c:pt idx="12">
                  <c:v>27</c:v>
                </c:pt>
              </c:numCache>
            </c:numRef>
          </c:val>
          <c:extLst>
            <c:ext xmlns:c16="http://schemas.microsoft.com/office/drawing/2014/chart" uri="{C3380CC4-5D6E-409C-BE32-E72D297353CC}">
              <c16:uniqueId val="{00000009-D96C-45F2-9BC6-956242596442}"/>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データシート!$B$66:$P$66</c:f>
              <c:numCache>
                <c:formatCode>General</c:formatCode>
                <c:ptCount val="15"/>
                <c:pt idx="0">
                  <c:v>11219</c:v>
                </c:pt>
                <c:pt idx="3">
                  <c:v>11404</c:v>
                </c:pt>
                <c:pt idx="6">
                  <c:v>12014</c:v>
                </c:pt>
                <c:pt idx="9">
                  <c:v>11282</c:v>
                </c:pt>
                <c:pt idx="12">
                  <c:v>11437</c:v>
                </c:pt>
              </c:numCache>
            </c:numRef>
          </c:val>
          <c:extLst>
            <c:ext xmlns:c16="http://schemas.microsoft.com/office/drawing/2014/chart" uri="{C3380CC4-5D6E-409C-BE32-E72D297353CC}">
              <c16:uniqueId val="{0000000A-D96C-45F2-9BC6-956242596442}"/>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データシート!$B$67:$P$67</c:f>
              <c:numCache>
                <c:formatCode>General</c:formatCode>
                <c:ptCount val="15"/>
                <c:pt idx="0">
                  <c:v>#N/A</c:v>
                </c:pt>
                <c:pt idx="1">
                  <c:v>1216</c:v>
                </c:pt>
                <c:pt idx="2">
                  <c:v>#N/A</c:v>
                </c:pt>
                <c:pt idx="3">
                  <c:v>#N/A</c:v>
                </c:pt>
                <c:pt idx="4">
                  <c:v>2080</c:v>
                </c:pt>
                <c:pt idx="5">
                  <c:v>#N/A</c:v>
                </c:pt>
                <c:pt idx="6">
                  <c:v>#N/A</c:v>
                </c:pt>
                <c:pt idx="7">
                  <c:v>1900</c:v>
                </c:pt>
                <c:pt idx="8">
                  <c:v>#N/A</c:v>
                </c:pt>
                <c:pt idx="9">
                  <c:v>#N/A</c:v>
                </c:pt>
                <c:pt idx="10">
                  <c:v>878</c:v>
                </c:pt>
                <c:pt idx="11">
                  <c:v>#N/A</c:v>
                </c:pt>
                <c:pt idx="12">
                  <c:v>#N/A</c:v>
                </c:pt>
                <c:pt idx="13">
                  <c:v>0</c:v>
                </c:pt>
                <c:pt idx="14">
                  <c:v>#N/A</c:v>
                </c:pt>
              </c:numCache>
            </c:numRef>
          </c:val>
          <c:smooth val="0"/>
          <c:extLst>
            <c:ext xmlns:c16="http://schemas.microsoft.com/office/drawing/2014/chart" uri="{C3380CC4-5D6E-409C-BE32-E72D297353CC}">
              <c16:uniqueId val="{0000000B-D96C-45F2-9BC6-956242596442}"/>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データシート!$B$72:$D$72</c:f>
              <c:numCache>
                <c:formatCode>#,##0;"▲ "#,##0</c:formatCode>
                <c:ptCount val="3"/>
                <c:pt idx="0">
                  <c:v>3281</c:v>
                </c:pt>
                <c:pt idx="1">
                  <c:v>3281</c:v>
                </c:pt>
                <c:pt idx="2">
                  <c:v>3041</c:v>
                </c:pt>
              </c:numCache>
            </c:numRef>
          </c:val>
          <c:extLst>
            <c:ext xmlns:c16="http://schemas.microsoft.com/office/drawing/2014/chart" uri="{C3380CC4-5D6E-409C-BE32-E72D297353CC}">
              <c16:uniqueId val="{00000000-4373-472E-A757-B066977FF1AB}"/>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データシート!$B$73:$D$73</c:f>
              <c:numCache>
                <c:formatCode>#,##0;"▲ "#,##0</c:formatCode>
                <c:ptCount val="3"/>
                <c:pt idx="0">
                  <c:v>436</c:v>
                </c:pt>
                <c:pt idx="1">
                  <c:v>503</c:v>
                </c:pt>
                <c:pt idx="2">
                  <c:v>1022</c:v>
                </c:pt>
              </c:numCache>
            </c:numRef>
          </c:val>
          <c:extLst>
            <c:ext xmlns:c16="http://schemas.microsoft.com/office/drawing/2014/chart" uri="{C3380CC4-5D6E-409C-BE32-E72D297353CC}">
              <c16:uniqueId val="{00000001-4373-472E-A757-B066977FF1AB}"/>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R02</c:v>
                </c:pt>
                <c:pt idx="1">
                  <c:v>R03</c:v>
                </c:pt>
                <c:pt idx="2">
                  <c:v>R04</c:v>
                </c:pt>
              </c:strCache>
            </c:strRef>
          </c:cat>
          <c:val>
            <c:numRef>
              <c:f>データシート!$B$74:$D$74</c:f>
              <c:numCache>
                <c:formatCode>#,##0;"▲ "#,##0</c:formatCode>
                <c:ptCount val="3"/>
                <c:pt idx="0">
                  <c:v>3944</c:v>
                </c:pt>
                <c:pt idx="1">
                  <c:v>4646</c:v>
                </c:pt>
                <c:pt idx="2">
                  <c:v>4619</c:v>
                </c:pt>
              </c:numCache>
            </c:numRef>
          </c:val>
          <c:extLst>
            <c:ext xmlns:c16="http://schemas.microsoft.com/office/drawing/2014/chart" uri="{C3380CC4-5D6E-409C-BE32-E72D297353CC}">
              <c16:uniqueId val="{00000002-4373-472E-A757-B066977FF1AB}"/>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公会計指標分析・財政指標組合せ分析表!$BP$50</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{246BA155-371D-4802-ACBD-77930ED0E512}</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0-3459-41DC-B3D2-76F980D77107}"/>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{3E176C3F-05DC-47E5-B642-E7A081C9FBEE}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3459-41DC-B3D2-76F980D77107}"/>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{F1C0EDD2-EFF0-4F02-83F0-FC2E8532C2C0}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3459-41DC-B3D2-76F980D77107}"/>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{7E68AACA-8D66-400A-956D-57C72AF11846}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3459-41DC-B3D2-76F980D77107}"/>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{870AF0E4-58E2-4797-BCAE-24B5919ADBAC}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3459-41DC-B3D2-76F980D77107}"/>
                </c:ext>
              </c:extLst>
            </c:dLbl>
            <c:dLbl>
              <c:idx val="8"/>
              <c:layout/>
              <c:tx>
                <c:strRef>
                  <c:f>公会計指標分析・財政指標組合せ分析表!$BX$50</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{3C09B957-CD43-49E3-85AE-B1B6F6A868CD}</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5-3459-41DC-B3D2-76F980D77107}"/>
                </c:ext>
              </c:extLst>
            </c:dLbl>
            <c:dLbl>
              <c:idx val="16"/>
              <c:layout/>
              <c:tx>
                <c:strRef>
                  <c:f>公会計指標分析・財政指標組合せ分析表!$CF$50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{D1342168-53D4-4C20-BCC1-2B45DD66EAEE}</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06-3459-41DC-B3D2-76F980D77107}"/>
                </c:ext>
              </c:extLst>
            </c:dLbl>
            <c:dLbl>
              <c:idx val="24"/>
              <c:layout/>
              <c:tx>
                <c:strRef>
                  <c:f>公会計指標分析・財政指標組合せ分析表!$CN$50</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{CC8B80CF-7959-42C2-94E0-A6801E37EE13}</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07-3459-41DC-B3D2-76F980D77107}"/>
                </c:ext>
              </c:extLst>
            </c:dLbl>
            <c:dLbl>
              <c:idx val="32"/>
              <c:tx>
                <c:strRef>
                  <c:f>公会計指標分析・財政指標組合せ分析表!$CV$50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{3EA87547-5232-49BC-B013-42E37E738002}</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08-3459-41DC-B3D2-76F980D77107}"/>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44.1</c:v>
                </c:pt>
                <c:pt idx="8">
                  <c:v>46</c:v>
                </c:pt>
                <c:pt idx="16">
                  <c:v>47.4</c:v>
                </c:pt>
                <c:pt idx="24">
                  <c:v>49</c:v>
                </c:pt>
                <c:pt idx="32">
                  <c:v>50.2</c:v>
                </c:pt>
              </c:numCache>
            </c:numRef>
          </c:xVal>
          <c:yVal>
            <c:numRef>
              <c:f>公会計指標分析・財政指標組合せ分析表!$BP$51:$DC$51</c:f>
              <c:numCache>
                <c:formatCode>#,##0.0;"▲ "#,##0.0</c:formatCode>
                <c:ptCount val="40"/>
                <c:pt idx="0">
                  <c:v>21.8</c:v>
                </c:pt>
                <c:pt idx="8">
                  <c:v>38.299999999999997</c:v>
                </c:pt>
                <c:pt idx="16">
                  <c:v>33.299999999999997</c:v>
                </c:pt>
                <c:pt idx="24">
                  <c:v>14.6</c:v>
                </c:pt>
              </c:numCache>
            </c:numRef>
          </c:yVal>
          <c:smooth val="0"/>
          <c:extLst>
            <c:ext xmlns:c16="http://schemas.microsoft.com/office/drawing/2014/chart" uri="{C3380CC4-5D6E-409C-BE32-E72D297353CC}">
              <c16:uniqueId val="{00000009-3459-41DC-B3D2-76F980D77107}"/>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layout>
                <c:manualLayout>
                  <c:x val="0"/>
                  <c:y val="-2.5410549147783568E-2"/>
                </c:manualLayout>
              </c:layout>
              <c:tx>
                <c:strRef>
                  <c:f>公会計指標分析・財政指標組合せ分析表!$BP$50</c:f>
                  <c:strCache>
                    <c:ptCount val="1"/>
                    <c:pt idx="0">
                      <c:v>H30</c:v>
                    </c:pt>
                  </c:strCache>
                </c:strRef>
              </c:tx>
              <c:dLblPos val="r"/>
              <c:showLegendKey val="0"/>
              <c:showVal val="0"/>
              <c:showCatName val="0"/>
              <c:showSerName val="0"/>
              <c:showPercent val="0"/>
              <c:showBubbleSize val="0"/>
              <c:extLst>
                <c:ext xmlns:c15="http://schemas.microsoft.com/office/drawing/2012/chart" uri="{CE6537A1-D6FC-4f65-9D91-7224C49458BB}">
                  <c15:layout/>
                  <c15:dlblFieldTable>
                    <c15:dlblFTEntry>
                      <c15:txfldGUID>{D351CDA5-9BE9-4E00-BE19-A5469A3D2BCA}</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A-3459-41DC-B3D2-76F980D77107}"/>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{706A3168-AD49-42ED-9939-5431C749605D}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3459-41DC-B3D2-76F980D77107}"/>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{922FAB56-A8A6-47C2-950C-A60588024795}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3459-41DC-B3D2-76F980D77107}"/>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{67F72DB8-D9B2-4568-963B-6C0C42FE6034}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3459-41DC-B3D2-76F980D77107}"/>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{70CACA1E-4244-4822-8FCE-789EB70EEE10}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3459-41DC-B3D2-76F980D77107}"/>
                </c:ext>
              </c:extLst>
            </c:dLbl>
            <c:dLbl>
              <c:idx val="8"/>
              <c:layout>
                <c:manualLayout>
                  <c:x val="0"/>
                  <c:y val="9.3219673677857502E-3"/>
                </c:manualLayout>
              </c:layout>
              <c:tx>
                <c:strRef>
                  <c:f>公会計指標分析・財政指標組合せ分析表!$BX$50</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{252797BE-E1A9-4BB6-B91D-633412D92706}</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F-3459-41DC-B3D2-76F980D77107}"/>
                </c:ext>
              </c:extLst>
            </c:dLbl>
            <c:dLbl>
              <c:idx val="16"/>
              <c:layout>
                <c:manualLayout>
                  <c:x val="0"/>
                  <c:y val="1.6089114626238472E-2"/>
                </c:manualLayout>
              </c:layout>
              <c:tx>
                <c:strRef>
                  <c:f>公会計指標分析・財政指標組合せ分析表!$CF$50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{756E823E-26B0-4942-BE30-B8CD19AFD4C0}</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10-3459-41DC-B3D2-76F980D77107}"/>
                </c:ext>
              </c:extLst>
            </c:dLbl>
            <c:dLbl>
              <c:idx val="24"/>
              <c:layout/>
              <c:tx>
                <c:strRef>
                  <c:f>公会計指標分析・財政指標組合せ分析表!$CN$50</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{9A09FACF-423A-4F0A-A655-61DE0AB52540}</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11-3459-41DC-B3D2-76F980D77107}"/>
                </c:ext>
              </c:extLst>
            </c:dLbl>
            <c:dLbl>
              <c:idx val="32"/>
              <c:layout/>
              <c:tx>
                <c:strRef>
                  <c:f>公会計指標分析・財政指標組合せ分析表!$CV$50</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{828B7A35-2FFC-47A7-897B-626384FCFD5D}</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12-3459-41DC-B3D2-76F980D77107}"/>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60.5</c:v>
                </c:pt>
                <c:pt idx="8">
                  <c:v>61.4</c:v>
                </c:pt>
                <c:pt idx="16">
                  <c:v>62</c:v>
                </c:pt>
                <c:pt idx="24">
                  <c:v>62</c:v>
                </c:pt>
                <c:pt idx="32">
                  <c:v>63.1</c:v>
                </c:pt>
              </c:numCache>
            </c:numRef>
          </c:xVal>
          <c:yVal>
            <c:numRef>
              <c:f>公会計指標分析・財政指標組合せ分析表!$BP$55:$DC$55</c:f>
              <c:numCache>
                <c:formatCode>#,##0.0;"▲ "#,##0.0</c:formatCode>
                <c:ptCount val="40"/>
                <c:pt idx="0">
                  <c:v>20.9</c:v>
                </c:pt>
                <c:pt idx="8">
                  <c:v>21</c:v>
                </c:pt>
                <c:pt idx="16">
                  <c:v>23.5</c:v>
                </c:pt>
                <c:pt idx="24">
                  <c:v>8.5</c:v>
                </c:pt>
                <c:pt idx="32">
                  <c:v>0</c:v>
                </c:pt>
              </c:numCache>
            </c:numRef>
          </c:yVal>
          <c:smooth val="0"/>
          <c:extLst>
            <c:ext xmlns:c16="http://schemas.microsoft.com/office/drawing/2014/chart" uri="{C3380CC4-5D6E-409C-BE32-E72D297353CC}">
              <c16:uniqueId val="{00000013-3459-41DC-B3D2-76F980D77107}"/>
            </c:ext>
          </c:extLst>
        </c:ser>
        <c:dLbls>
          <c:showLegendKey val="0"/>
          <c:showVal val="1"/>
          <c:showCatName val="0"/>
          <c:showSerName val="0"/>
          <c:showPercent val="0"/>
          <c:showBubbleSize val="0"/>
        </c:dLbls>
        <c:axId val="46179840"/>
        <c:axId val="46181760"/>
      </c:scatterChart>
      <c:valAx>
        <c:axId val="46179840"/>
        <c:scaling>
          <c:orientation val="maxMin"/>
          <c:max val="70"/>
          <c:min val="4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5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公会計指標分析・財政指標組合せ分析表!$BP$72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{5300C3A7-9894-4F1D-9DEA-3A42978E6E70}</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0-07C7-466B-A4F8-3747ACF617AC}"/>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{4BD41242-CB98-47FD-A664-A63DA86ED4DD}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07C7-466B-A4F8-3747ACF617AC}"/>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{3A5DA6D9-1B60-4744-B4A3-D5041BEB6F63}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07C7-466B-A4F8-3747ACF617AC}"/>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{BB5E61DB-5DF2-4F34-A7E4-5C6149960B40}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07C7-466B-A4F8-3747ACF617AC}"/>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{95E0E5B4-F1C0-4AAF-AD04-45D7FCDF1357}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07C7-466B-A4F8-3747ACF617AC}"/>
                </c:ext>
              </c:extLst>
            </c:dLbl>
            <c:dLbl>
              <c:idx val="8"/>
              <c:layout/>
              <c:tx>
                <c:strRef>
                  <c:f>公会計指標分析・財政指標組合せ分析表!$BX$72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{0C459C7C-321B-4B1B-B197-BC28F77764A3}</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5-07C7-466B-A4F8-3747ACF617AC}"/>
                </c:ext>
              </c:extLst>
            </c:dLbl>
            <c:dLbl>
              <c:idx val="16"/>
              <c:layout/>
              <c:tx>
                <c:strRef>
                  <c:f>公会計指標分析・財政指標組合せ分析表!$CF$72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{E518B5E4-7996-4DAD-8ECA-C284C3E61525}</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06-07C7-466B-A4F8-3747ACF617AC}"/>
                </c:ext>
              </c:extLst>
            </c:dLbl>
            <c:dLbl>
              <c:idx val="24"/>
              <c:layout/>
              <c:tx>
                <c:strRef>
                  <c:f>公会計指標分析・財政指標組合せ分析表!$CN$72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{51C1618E-3B36-41FB-9081-B16E0AE23E83}</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07-07C7-466B-A4F8-3747ACF617AC}"/>
                </c:ext>
              </c:extLst>
            </c:dLbl>
            <c:dLbl>
              <c:idx val="32"/>
              <c:tx>
                <c:strRef>
                  <c:f>公会計指標分析・財政指標組合せ分析表!$CV$72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{092BD2CD-6571-4D68-A5A7-DE905F0104A5}</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08-07C7-466B-A4F8-3747ACF617AC}"/>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10.1</c:v>
                </c:pt>
                <c:pt idx="8">
                  <c:v>9.3000000000000007</c:v>
                </c:pt>
                <c:pt idx="16">
                  <c:v>9.4</c:v>
                </c:pt>
                <c:pt idx="24">
                  <c:v>9.8000000000000007</c:v>
                </c:pt>
                <c:pt idx="32">
                  <c:v>9.8000000000000007</c:v>
                </c:pt>
              </c:numCache>
            </c:numRef>
          </c:xVal>
          <c:yVal>
            <c:numRef>
              <c:f>公会計指標分析・財政指標組合せ分析表!$BP$73:$DC$73</c:f>
              <c:numCache>
                <c:formatCode>#,##0.0;"▲ "#,##0.0</c:formatCode>
                <c:ptCount val="40"/>
                <c:pt idx="0">
                  <c:v>21.8</c:v>
                </c:pt>
                <c:pt idx="8">
                  <c:v>38.299999999999997</c:v>
                </c:pt>
                <c:pt idx="16">
                  <c:v>33.299999999999997</c:v>
                </c:pt>
                <c:pt idx="24">
                  <c:v>14.6</c:v>
                </c:pt>
              </c:numCache>
            </c:numRef>
          </c:yVal>
          <c:smooth val="0"/>
          <c:extLst>
            <c:ext xmlns:c16="http://schemas.microsoft.com/office/drawing/2014/chart" uri="{C3380CC4-5D6E-409C-BE32-E72D297353CC}">
              <c16:uniqueId val="{00000009-07C7-466B-A4F8-3747ACF617AC}"/>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manualLayout>
                  <c:x val="-2.8766015700383205E-2"/>
                  <c:y val="-8.0688016428443768E-2"/>
                </c:manualLayout>
              </c:layout>
              <c:tx>
                <c:strRef>
                  <c:f>公会計指標分析・財政指標組合せ分析表!$BP$72</c:f>
                  <c:strCache>
                    <c:ptCount val="1"/>
                    <c:pt idx="0">
                      <c:v>H30</c:v>
                    </c:pt>
                  </c:strCache>
                </c:strRef>
              </c:tx>
              <c:dLblPos val="r"/>
              <c:showLegendKey val="0"/>
              <c:showVal val="0"/>
              <c:showCatName val="0"/>
              <c:showSerName val="0"/>
              <c:showPercent val="0"/>
              <c:showBubbleSize val="0"/>
              <c:extLst>
                <c:ext xmlns:c15="http://schemas.microsoft.com/office/drawing/2012/chart" uri="{CE6537A1-D6FC-4f65-9D91-7224C49458BB}">
                  <c15:layout/>
                  <c15:dlblFieldTable>
                    <c15:dlblFTEntry>
                      <c15:txfldGUID>{F25E189F-3B78-4C38-81CF-269573FF8299}</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A-07C7-466B-A4F8-3747ACF617AC}"/>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{4FF95034-7F51-40D9-BECA-DD23D6C0F896}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07C7-466B-A4F8-3747ACF617AC}"/>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{2C1112D0-A281-456C-A3D6-8FFAF2ECDCB0}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07C7-466B-A4F8-3747ACF617AC}"/>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{1D7821EA-AFF9-484F-BBF6-7415715F1F30}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07C7-466B-A4F8-3747ACF617AC}"/>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{EFB723F5-5249-4F34-96D0-E05DDC73CEF5}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07C7-466B-A4F8-3747ACF617AC}"/>
                </c:ext>
              </c:extLst>
            </c:dLbl>
            <c:dLbl>
              <c:idx val="8"/>
              <c:layout>
                <c:manualLayout>
                  <c:x val="-3.4502318643803015E-2"/>
                  <c:y val="-4.414527774714417E-2"/>
                </c:manualLayout>
              </c:layout>
              <c:tx>
                <c:strRef>
                  <c:f>公会計指標分析・財政指標組合せ分析表!$BX$72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{9EEBFF72-BE2F-4288-B3DB-C70DF00978D8}</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F-07C7-466B-A4F8-3747ACF617AC}"/>
                </c:ext>
              </c:extLst>
            </c:dLbl>
            <c:dLbl>
              <c:idx val="16"/>
              <c:layout/>
              <c:tx>
                <c:strRef>
                  <c:f>公会計指標分析・財政指標組合せ分析表!$CF$72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{70A47E03-0051-4D6D-AE71-E6BCCF300909}</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10-07C7-466B-A4F8-3747ACF617AC}"/>
                </c:ext>
              </c:extLst>
            </c:dLbl>
            <c:dLbl>
              <c:idx val="24"/>
              <c:layout/>
              <c:tx>
                <c:strRef>
                  <c:f>公会計指標分析・財政指標組合せ分析表!$CN$72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{F1A7CCDF-202D-4A7D-B2F6-9471D5212122}</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11-07C7-466B-A4F8-3747ACF617AC}"/>
                </c:ext>
              </c:extLst>
            </c:dLbl>
            <c:dLbl>
              <c:idx val="32"/>
              <c:layout/>
              <c:tx>
                <c:strRef>
                  <c:f>公会計指標分析・財政指標組合せ分析表!$CV$72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{56072EF5-4759-48F4-A372-77534C0AE07B}</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12-07C7-466B-A4F8-3747ACF617AC}"/>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9.1</c:v>
                </c:pt>
                <c:pt idx="8">
                  <c:v>9.1999999999999993</c:v>
                </c:pt>
                <c:pt idx="16">
                  <c:v>8.6</c:v>
                </c:pt>
                <c:pt idx="24">
                  <c:v>8.1999999999999993</c:v>
                </c:pt>
                <c:pt idx="32">
                  <c:v>8.4</c:v>
                </c:pt>
              </c:numCache>
            </c:numRef>
          </c:xVal>
          <c:yVal>
            <c:numRef>
              <c:f>公会計指標分析・財政指標組合せ分析表!$BP$77:$DC$77</c:f>
              <c:numCache>
                <c:formatCode>#,##0.0;"▲ "#,##0.0</c:formatCode>
                <c:ptCount val="40"/>
                <c:pt idx="0">
                  <c:v>20.9</c:v>
                </c:pt>
                <c:pt idx="8">
                  <c:v>21</c:v>
                </c:pt>
                <c:pt idx="16">
                  <c:v>23.5</c:v>
                </c:pt>
                <c:pt idx="24">
                  <c:v>8.5</c:v>
                </c:pt>
                <c:pt idx="32">
                  <c:v>0</c:v>
                </c:pt>
              </c:numCache>
            </c:numRef>
          </c:yVal>
          <c:smooth val="0"/>
          <c:extLst>
            <c:ext xmlns:c16="http://schemas.microsoft.com/office/drawing/2014/chart" uri="{C3380CC4-5D6E-409C-BE32-E72D297353CC}">
              <c16:uniqueId val="{00000013-07C7-466B-A4F8-3747ACF617AC}"/>
            </c:ext>
          </c:extLst>
        </c:ser>
        <c:dLbls>
          <c:showLegendKey val="0"/>
          <c:showVal val="1"/>
          <c:showCatName val="0"/>
          <c:showSerName val="0"/>
          <c:showPercent val="0"/>
          <c:showBubbleSize val="0"/>
        </c:dLbls>
        <c:axId val="84219776"/>
        <c:axId val="84234240"/>
      </c:scatterChart>
      <c:valAx>
        <c:axId val="84219776"/>
        <c:scaling>
          <c:orientation val="maxMin"/>
          <c:max val="11"/>
          <c:min val="7"/>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5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岡山県美咲町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eaLnBrk="1" fontAlgn="auto" latinLnBrk="0" hangingPunct="1"/>
          <a:r>
            <a:rPr lang="ja-JP" altLang="ja-JP" sz="1100" b="0" i="0" baseline="0">
              <a:solidFill>
                <a:schemeClr val="dk1"/>
              </a:solidFill>
              <a:effectLst/>
              <a:latin typeface="+mn-lt"/>
              <a:ea typeface="+mn-ea"/>
              <a:cs typeface="+mn-cs"/>
            </a:rPr>
            <a:t>一番大きなウエートを占めている元利償還金については、</a:t>
          </a:r>
          <a:r>
            <a:rPr lang="ja-JP" altLang="en-US" sz="1100" b="0" i="0" baseline="0">
              <a:solidFill>
                <a:schemeClr val="dk1"/>
              </a:solidFill>
              <a:effectLst/>
              <a:latin typeface="+mn-lt"/>
              <a:ea typeface="+mn-ea"/>
              <a:cs typeface="+mn-cs"/>
            </a:rPr>
            <a:t>令和３年度に約７億５千万円の繰上償還を行ったことにより</a:t>
          </a:r>
          <a:r>
            <a:rPr lang="ja-JP" altLang="ja-JP" sz="1100" b="0" i="0" baseline="0">
              <a:solidFill>
                <a:schemeClr val="dk1"/>
              </a:solidFill>
              <a:effectLst/>
              <a:latin typeface="+mn-lt"/>
              <a:ea typeface="+mn-ea"/>
              <a:cs typeface="+mn-cs"/>
            </a:rPr>
            <a:t>、前年度より</a:t>
          </a:r>
          <a:r>
            <a:rPr lang="ja-JP" altLang="en-US" sz="1100" b="0" i="0" baseline="0">
              <a:solidFill>
                <a:schemeClr val="dk1"/>
              </a:solidFill>
              <a:effectLst/>
              <a:latin typeface="+mn-lt"/>
              <a:ea typeface="+mn-ea"/>
              <a:cs typeface="+mn-cs"/>
            </a:rPr>
            <a:t>減額</a:t>
          </a:r>
          <a:r>
            <a:rPr lang="ja-JP" altLang="ja-JP" sz="1100" b="0" i="0" baseline="0">
              <a:solidFill>
                <a:schemeClr val="dk1"/>
              </a:solidFill>
              <a:effectLst/>
              <a:latin typeface="+mn-lt"/>
              <a:ea typeface="+mn-ea"/>
              <a:cs typeface="+mn-cs"/>
            </a:rPr>
            <a:t>となっている。今後は合併関連事業により増加が見込まれるので、地方債発行を抑制するとともに、計画的な繰上償還を行っていくなど</a:t>
          </a:r>
          <a:r>
            <a:rPr lang="ja-JP" altLang="en-US" sz="1100" b="0" i="0" baseline="0">
              <a:solidFill>
                <a:schemeClr val="dk1"/>
              </a:solidFill>
              <a:effectLst/>
              <a:latin typeface="+mn-lt"/>
              <a:ea typeface="+mn-ea"/>
              <a:cs typeface="+mn-cs"/>
            </a:rPr>
            <a:t>適正な管理</a:t>
          </a:r>
          <a:r>
            <a:rPr lang="ja-JP" altLang="ja-JP" sz="1100" b="0" i="0" baseline="0">
              <a:solidFill>
                <a:schemeClr val="dk1"/>
              </a:solidFill>
              <a:effectLst/>
              <a:latin typeface="+mn-lt"/>
              <a:ea typeface="+mn-ea"/>
              <a:cs typeface="+mn-cs"/>
            </a:rPr>
            <a:t>に努める。</a:t>
          </a:r>
          <a:endParaRPr lang="ja-JP" altLang="ja-JP" sz="1400">
            <a:effectLst/>
          </a:endParaRPr>
        </a:p>
        <a:p>
          <a:pPr rtl="0" eaLnBrk="1" fontAlgn="auto" latinLnBrk="0" hangingPunct="1"/>
          <a:r>
            <a:rPr lang="ja-JP" altLang="ja-JP" sz="1100" b="0" i="0" baseline="0">
              <a:solidFill>
                <a:schemeClr val="dk1"/>
              </a:solidFill>
              <a:effectLst/>
              <a:latin typeface="+mn-lt"/>
              <a:ea typeface="+mn-ea"/>
              <a:cs typeface="+mn-cs"/>
            </a:rPr>
            <a:t>元利償還金以外の分子について、公営企業債の元利償還金に対する繰入金について増加傾向になっている。上下水道事業が進捗していることから、今後も高い水準が見込まれる。また、津山圏域で構成する一部事務組合が起こした地方債の元利償還金に対する負担金が近年増加している。</a:t>
          </a:r>
          <a:endParaRPr lang="ja-JP" altLang="ja-JP" sz="1400">
            <a:effectLst/>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岡山県美咲町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地方債現在高は、小学校の大規模改修などにより平成</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年度から年々増加していたが、令和３年度に約７億５千万円</a:t>
          </a:r>
          <a:r>
            <a:rPr kumimoji="1" lang="ja-JP" altLang="en-US" sz="1100">
              <a:solidFill>
                <a:schemeClr val="dk1"/>
              </a:solidFill>
              <a:effectLst/>
              <a:latin typeface="+mn-lt"/>
              <a:ea typeface="+mn-ea"/>
              <a:cs typeface="+mn-cs"/>
            </a:rPr>
            <a:t>、令和４年度に約４億７千万円</a:t>
          </a:r>
          <a:r>
            <a:rPr kumimoji="1" lang="ja-JP" altLang="ja-JP" sz="1100">
              <a:solidFill>
                <a:schemeClr val="dk1"/>
              </a:solidFill>
              <a:effectLst/>
              <a:latin typeface="+mn-lt"/>
              <a:ea typeface="+mn-ea"/>
              <a:cs typeface="+mn-cs"/>
            </a:rPr>
            <a:t>の繰上げ償還を行ったことによる影響で減少</a:t>
          </a:r>
          <a:r>
            <a:rPr kumimoji="1" lang="ja-JP" altLang="en-US" sz="1100">
              <a:solidFill>
                <a:schemeClr val="dk1"/>
              </a:solidFill>
              <a:effectLst/>
              <a:latin typeface="+mn-lt"/>
              <a:ea typeface="+mn-ea"/>
              <a:cs typeface="+mn-cs"/>
            </a:rPr>
            <a:t>傾向にある</a:t>
          </a:r>
          <a:r>
            <a:rPr kumimoji="1" lang="ja-JP" altLang="ja-JP" sz="1100">
              <a:solidFill>
                <a:schemeClr val="dk1"/>
              </a:solidFill>
              <a:effectLst/>
              <a:latin typeface="+mn-lt"/>
              <a:ea typeface="+mn-ea"/>
              <a:cs typeface="+mn-cs"/>
            </a:rPr>
            <a:t>。今後は、みさきネット改修事業や義務教育学校建設事業、公共施設等の老朽化対策等に係る経費の増大等も見込まれ、高い水準になることが想定される。</a:t>
          </a:r>
          <a:endParaRPr lang="ja-JP" altLang="ja-JP" sz="1400">
            <a:effectLst/>
          </a:endParaRPr>
        </a:p>
        <a:p>
          <a:r>
            <a:rPr kumimoji="1" lang="ja-JP" altLang="ja-JP" sz="1100">
              <a:solidFill>
                <a:schemeClr val="dk1"/>
              </a:solidFill>
              <a:effectLst/>
              <a:latin typeface="+mn-lt"/>
              <a:ea typeface="+mn-ea"/>
              <a:cs typeface="+mn-cs"/>
            </a:rPr>
            <a:t>公営企業債等繰入見込額については、継続している</a:t>
          </a:r>
          <a:r>
            <a:rPr kumimoji="1" lang="ja-JP" altLang="en-US" sz="1100">
              <a:solidFill>
                <a:schemeClr val="dk1"/>
              </a:solidFill>
              <a:effectLst/>
              <a:latin typeface="+mn-lt"/>
              <a:ea typeface="+mn-ea"/>
              <a:cs typeface="+mn-cs"/>
            </a:rPr>
            <a:t>実施している</a:t>
          </a:r>
          <a:r>
            <a:rPr kumimoji="1" lang="ja-JP" altLang="ja-JP" sz="1100">
              <a:solidFill>
                <a:schemeClr val="dk1"/>
              </a:solidFill>
              <a:effectLst/>
              <a:latin typeface="+mn-lt"/>
              <a:ea typeface="+mn-ea"/>
              <a:cs typeface="+mn-cs"/>
            </a:rPr>
            <a:t>上下水道事業</a:t>
          </a:r>
          <a:r>
            <a:rPr kumimoji="1" lang="ja-JP" altLang="en-US" sz="1100">
              <a:solidFill>
                <a:schemeClr val="dk1"/>
              </a:solidFill>
              <a:effectLst/>
              <a:latin typeface="+mn-lt"/>
              <a:ea typeface="+mn-ea"/>
              <a:cs typeface="+mn-cs"/>
            </a:rPr>
            <a:t>の影響により</a:t>
          </a:r>
          <a:r>
            <a:rPr kumimoji="1" lang="ja-JP" altLang="ja-JP" sz="1100">
              <a:solidFill>
                <a:schemeClr val="dk1"/>
              </a:solidFill>
              <a:effectLst/>
              <a:latin typeface="+mn-lt"/>
              <a:ea typeface="+mn-ea"/>
              <a:cs typeface="+mn-cs"/>
            </a:rPr>
            <a:t>、今後も大きな減少は見込めない状況である。</a:t>
          </a:r>
          <a:endParaRPr lang="ja-JP" altLang="ja-JP" sz="1400">
            <a:effectLst/>
          </a:endParaRPr>
        </a:p>
        <a:p>
          <a:r>
            <a:rPr kumimoji="1" lang="ja-JP" altLang="ja-JP" sz="1100">
              <a:solidFill>
                <a:schemeClr val="dk1"/>
              </a:solidFill>
              <a:effectLst/>
              <a:latin typeface="+mn-lt"/>
              <a:ea typeface="+mn-ea"/>
              <a:cs typeface="+mn-cs"/>
            </a:rPr>
            <a:t>充当可能基金については財政状況の許す範囲で積立を行っており、年々増加している。</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4</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岡山県美咲町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ja-JP" altLang="ja-JP" sz="1100" b="0" i="0" baseline="0">
              <a:solidFill>
                <a:schemeClr val="dk1"/>
              </a:solidFill>
              <a:effectLst/>
              <a:latin typeface="+mn-lt"/>
              <a:ea typeface="+mn-ea"/>
              <a:cs typeface="+mn-cs"/>
            </a:rPr>
            <a:t>基金目的の事業実施のために取り崩しを行ったものは、</a:t>
          </a:r>
          <a:r>
            <a:rPr lang="ja-JP" altLang="en-US" sz="1100" b="0" i="0" baseline="0">
              <a:solidFill>
                <a:schemeClr val="dk1"/>
              </a:solidFill>
              <a:effectLst/>
              <a:latin typeface="+mn-lt"/>
              <a:ea typeface="+mn-ea"/>
              <a:cs typeface="+mn-cs"/>
            </a:rPr>
            <a:t>減債基金、</a:t>
          </a:r>
          <a:r>
            <a:rPr lang="ja-JP" altLang="ja-JP" sz="1100" b="0" i="0" baseline="0">
              <a:solidFill>
                <a:schemeClr val="dk1"/>
              </a:solidFill>
              <a:effectLst/>
              <a:latin typeface="+mn-lt"/>
              <a:ea typeface="+mn-ea"/>
              <a:cs typeface="+mn-cs"/>
            </a:rPr>
            <a:t>長期振興町づくり基金、</a:t>
          </a:r>
          <a:r>
            <a:rPr lang="ja-JP" altLang="en-US" sz="1100" b="0" i="0" baseline="0">
              <a:solidFill>
                <a:schemeClr val="dk1"/>
              </a:solidFill>
              <a:effectLst/>
              <a:latin typeface="+mn-lt"/>
              <a:ea typeface="+mn-ea"/>
              <a:cs typeface="+mn-cs"/>
            </a:rPr>
            <a:t>元気なまちづくり基金、</a:t>
          </a:r>
          <a:r>
            <a:rPr lang="ja-JP" altLang="ja-JP" sz="1100" b="0" i="0" baseline="0">
              <a:solidFill>
                <a:schemeClr val="dk1"/>
              </a:solidFill>
              <a:effectLst/>
              <a:latin typeface="+mn-lt"/>
              <a:ea typeface="+mn-ea"/>
              <a:cs typeface="+mn-cs"/>
            </a:rPr>
            <a:t>教育施設整備基金</a:t>
          </a:r>
          <a:r>
            <a:rPr lang="ja-JP" altLang="en-US" sz="1100" b="0" i="0" baseline="0">
              <a:solidFill>
                <a:schemeClr val="dk1"/>
              </a:solidFill>
              <a:effectLst/>
              <a:latin typeface="+mn-lt"/>
              <a:ea typeface="+mn-ea"/>
              <a:cs typeface="+mn-cs"/>
            </a:rPr>
            <a:t>等</a:t>
          </a:r>
          <a:r>
            <a:rPr lang="ja-JP" altLang="ja-JP" sz="1100" b="0" i="0" baseline="0">
              <a:solidFill>
                <a:schemeClr val="dk1"/>
              </a:solidFill>
              <a:effectLst/>
              <a:latin typeface="+mn-lt"/>
              <a:ea typeface="+mn-ea"/>
              <a:cs typeface="+mn-cs"/>
            </a:rPr>
            <a:t>である。その他、積み立ても行っており最終的には、８，</a:t>
          </a:r>
          <a:r>
            <a:rPr lang="ja-JP" altLang="en-US" sz="1100" b="0" i="0" baseline="0">
              <a:solidFill>
                <a:schemeClr val="dk1"/>
              </a:solidFill>
              <a:effectLst/>
              <a:latin typeface="+mn-lt"/>
              <a:ea typeface="+mn-ea"/>
              <a:cs typeface="+mn-cs"/>
            </a:rPr>
            <a:t>６８２</a:t>
          </a:r>
          <a:r>
            <a:rPr lang="ja-JP" altLang="ja-JP" sz="1100" b="0" i="0" baseline="0">
              <a:solidFill>
                <a:schemeClr val="dk1"/>
              </a:solidFill>
              <a:effectLst/>
              <a:latin typeface="+mn-lt"/>
              <a:ea typeface="+mn-ea"/>
              <a:cs typeface="+mn-cs"/>
            </a:rPr>
            <a:t>百万円の残高となった。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ja-JP" altLang="ja-JP" sz="1100" b="0" i="0" baseline="0">
              <a:solidFill>
                <a:schemeClr val="dk1"/>
              </a:solidFill>
              <a:effectLst/>
              <a:latin typeface="+mn-lt"/>
              <a:ea typeface="+mn-ea"/>
              <a:cs typeface="+mn-cs"/>
            </a:rPr>
            <a:t>今後は学校建設事業</a:t>
          </a:r>
          <a:r>
            <a:rPr lang="ja-JP" altLang="en-US" sz="1100" b="0" i="0" baseline="0">
              <a:solidFill>
                <a:schemeClr val="dk1"/>
              </a:solidFill>
              <a:effectLst/>
              <a:latin typeface="+mn-lt"/>
              <a:ea typeface="+mn-ea"/>
              <a:cs typeface="+mn-cs"/>
            </a:rPr>
            <a:t>、多世代交流拠点整備事業及び</a:t>
          </a:r>
          <a:r>
            <a:rPr lang="ja-JP" altLang="ja-JP" sz="1100" b="0" i="0" baseline="0">
              <a:solidFill>
                <a:schemeClr val="dk1"/>
              </a:solidFill>
              <a:effectLst/>
              <a:latin typeface="+mn-lt"/>
              <a:ea typeface="+mn-ea"/>
              <a:cs typeface="+mn-cs"/>
            </a:rPr>
            <a:t>老朽化する公共施設等の適正な管理・維持、合併関連事業などにも取り組む必要があり、適切な運用を目指す。</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0" lang="ja-JP" altLang="en-US" sz="1100" b="0" i="0" baseline="0">
              <a:solidFill>
                <a:schemeClr val="dk1"/>
              </a:solidFill>
              <a:effectLst/>
              <a:latin typeface="+mn-lt"/>
              <a:ea typeface="+mn-ea"/>
              <a:cs typeface="+mn-cs"/>
            </a:rPr>
            <a:t>元気なまちづくり基金：まち全体の元気なまちづくりを推進する</a:t>
          </a:r>
          <a:r>
            <a:rPr kumimoji="0" lang="ja-JP" altLang="en-US" sz="1050" b="0" i="0" baseline="0">
              <a:solidFill>
                <a:schemeClr val="dk1"/>
              </a:solidFill>
              <a:effectLst/>
              <a:latin typeface="+mn-lt"/>
              <a:ea typeface="+mn-ea"/>
              <a:cs typeface="+mn-cs"/>
            </a:rPr>
            <a:t>こと</a:t>
          </a:r>
          <a:r>
            <a:rPr kumimoji="0" lang="ja-JP" altLang="en-US" sz="1100" b="0" i="0" baseline="0">
              <a:solidFill>
                <a:schemeClr val="dk1"/>
              </a:solidFill>
              <a:effectLst/>
              <a:latin typeface="+mn-lt"/>
              <a:ea typeface="+mn-ea"/>
              <a:cs typeface="+mn-cs"/>
            </a:rPr>
            <a:t>を目的とする。</a:t>
          </a:r>
          <a:endParaRPr kumimoji="0" lang="en-US" altLang="ja-JP" sz="1100" b="0" i="0" baseline="0">
            <a:solidFill>
              <a:schemeClr val="dk1"/>
            </a:solidFill>
            <a:effectLst/>
            <a:latin typeface="+mn-lt"/>
            <a:ea typeface="+mn-ea"/>
            <a:cs typeface="+mn-cs"/>
          </a:endParaRPr>
        </a:p>
        <a:p>
          <a:r>
            <a:rPr kumimoji="0" lang="ja-JP" altLang="en-US" sz="1100" b="0" i="0" baseline="0">
              <a:solidFill>
                <a:schemeClr val="dk1"/>
              </a:solidFill>
              <a:effectLst/>
              <a:latin typeface="+mn-lt"/>
              <a:ea typeface="+mn-ea"/>
              <a:cs typeface="+mn-cs"/>
            </a:rPr>
            <a:t>長期振興まちづくり基金：町民福祉向上に資する長期的な計画に基づく事業を円滑に推進するとともに、町財政の健全な運営を図ることを目的とする。</a:t>
          </a:r>
          <a:endParaRPr kumimoji="0" lang="en-US" altLang="ja-JP" sz="1100" b="0" i="0" baseline="0">
            <a:solidFill>
              <a:schemeClr val="dk1"/>
            </a:solidFill>
            <a:effectLst/>
            <a:latin typeface="+mn-lt"/>
            <a:ea typeface="+mn-ea"/>
            <a:cs typeface="+mn-cs"/>
          </a:endParaRPr>
        </a:p>
        <a:p>
          <a:r>
            <a:rPr kumimoji="0" lang="ja-JP" altLang="en-US" sz="1100" b="0" i="0" baseline="0">
              <a:solidFill>
                <a:schemeClr val="dk1"/>
              </a:solidFill>
              <a:effectLst/>
              <a:latin typeface="+mn-lt"/>
              <a:ea typeface="+mn-ea"/>
              <a:cs typeface="+mn-cs"/>
            </a:rPr>
            <a:t>教育施設整備基金：美咲町における教育施設の建設及び整備に要する費用の財源に充てることを目的とする。</a:t>
          </a:r>
          <a:endParaRPr kumimoji="0" lang="en-US" altLang="ja-JP" sz="1100" b="0" i="0" baseline="0">
            <a:solidFill>
              <a:schemeClr val="dk1"/>
            </a:solidFill>
            <a:effectLst/>
            <a:latin typeface="+mn-lt"/>
            <a:ea typeface="+mn-ea"/>
            <a:cs typeface="+mn-cs"/>
          </a:endParaRPr>
        </a:p>
        <a:p>
          <a:r>
            <a:rPr kumimoji="0" lang="ja-JP" altLang="en-US" sz="1100" b="0" i="0" baseline="0">
              <a:solidFill>
                <a:schemeClr val="dk1"/>
              </a:solidFill>
              <a:effectLst/>
              <a:latin typeface="+mn-lt"/>
              <a:ea typeface="+mn-ea"/>
              <a:cs typeface="+mn-cs"/>
            </a:rPr>
            <a:t>庁舎建設基金：美咲町庁舎建設を図ることを目的とする。</a:t>
          </a:r>
          <a:endParaRPr kumimoji="0" lang="en-US" altLang="ja-JP" sz="1100" b="0" i="0" baseline="0">
            <a:solidFill>
              <a:schemeClr val="dk1"/>
            </a:solidFill>
            <a:effectLst/>
            <a:latin typeface="+mn-lt"/>
            <a:ea typeface="+mn-ea"/>
            <a:cs typeface="+mn-cs"/>
          </a:endParaRPr>
        </a:p>
        <a:p>
          <a:r>
            <a:rPr kumimoji="0" lang="ja-JP" altLang="en-US" sz="1100" b="0" i="0" baseline="0">
              <a:solidFill>
                <a:schemeClr val="dk1"/>
              </a:solidFill>
              <a:effectLst/>
              <a:latin typeface="+mn-lt"/>
              <a:ea typeface="+mn-ea"/>
              <a:cs typeface="+mn-cs"/>
            </a:rPr>
            <a:t>みさきネット施設整備及び維持管理基金：美咲町みさきネット施設の整備及び修繕その他の維持補修の財源に充てることを目的とする。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lang="ja-JP" altLang="ja-JP" sz="1100" b="0" i="0" baseline="0">
              <a:solidFill>
                <a:schemeClr val="dk1"/>
              </a:solidFill>
              <a:effectLst/>
              <a:latin typeface="+mn-lt"/>
              <a:ea typeface="+mn-ea"/>
              <a:cs typeface="+mn-cs"/>
            </a:rPr>
            <a:t>元気なまちづくり基金：</a:t>
          </a:r>
          <a:r>
            <a:rPr lang="ja-JP" altLang="en-US" sz="1100" b="0" i="0" baseline="0">
              <a:solidFill>
                <a:schemeClr val="dk1"/>
              </a:solidFill>
              <a:effectLst/>
              <a:latin typeface="+mn-lt"/>
              <a:ea typeface="+mn-ea"/>
              <a:cs typeface="+mn-cs"/>
            </a:rPr>
            <a:t>合併特例事業へ</a:t>
          </a:r>
          <a:r>
            <a:rPr lang="ja-JP" altLang="en-US" sz="1100" b="0" i="0" baseline="0">
              <a:solidFill>
                <a:schemeClr val="dk1"/>
              </a:solidFill>
              <a:effectLst/>
              <a:latin typeface="+mn-ea"/>
              <a:ea typeface="+mn-ea"/>
              <a:cs typeface="+mn-cs"/>
            </a:rPr>
            <a:t>１４百万円を</a:t>
          </a:r>
          <a:r>
            <a:rPr lang="ja-JP" altLang="en-US" sz="1100" b="0" i="0" baseline="0">
              <a:solidFill>
                <a:schemeClr val="dk1"/>
              </a:solidFill>
              <a:effectLst/>
              <a:latin typeface="+mn-lt"/>
              <a:ea typeface="+mn-ea"/>
              <a:cs typeface="+mn-cs"/>
            </a:rPr>
            <a:t>充当し、</a:t>
          </a:r>
          <a:r>
            <a:rPr lang="ja-JP" altLang="en-US" sz="1100" b="0" i="0" baseline="0">
              <a:solidFill>
                <a:schemeClr val="dk1"/>
              </a:solidFill>
              <a:effectLst/>
              <a:latin typeface="+mn-ea"/>
              <a:ea typeface="+mn-ea"/>
              <a:cs typeface="+mn-cs"/>
            </a:rPr>
            <a:t>６百万円積み立てたことにより８百万円の減額。</a:t>
          </a:r>
          <a:endParaRPr lang="en-US" altLang="ja-JP" sz="1100" b="0" i="0" baseline="0">
            <a:solidFill>
              <a:schemeClr val="dk1"/>
            </a:solidFill>
            <a:effectLst/>
            <a:latin typeface="+mn-ea"/>
            <a:ea typeface="+mn-ea"/>
            <a:cs typeface="+mn-cs"/>
          </a:endParaRPr>
        </a:p>
        <a:p>
          <a:r>
            <a:rPr kumimoji="1" lang="ja-JP" altLang="en-US" sz="1100" b="0" i="0" baseline="0">
              <a:solidFill>
                <a:schemeClr val="dk1"/>
              </a:solidFill>
              <a:effectLst/>
              <a:latin typeface="+mn-ea"/>
              <a:ea typeface="+mn-ea"/>
              <a:cs typeface="+mn-cs"/>
            </a:rPr>
            <a:t>長期振興まちづくり基金：町民福祉向上に資する長期的な計画な計画に基づく事業を円滑に推進するために１５９百万円を充当し、</a:t>
          </a:r>
          <a:endParaRPr kumimoji="1" lang="en-US" altLang="ja-JP" sz="1100" b="0" i="0" baseline="0">
            <a:solidFill>
              <a:schemeClr val="dk1"/>
            </a:solidFill>
            <a:effectLst/>
            <a:latin typeface="+mn-ea"/>
            <a:ea typeface="+mn-ea"/>
            <a:cs typeface="+mn-cs"/>
          </a:endParaRPr>
        </a:p>
        <a:p>
          <a:r>
            <a:rPr kumimoji="1" lang="ja-JP" altLang="en-US" sz="1100" b="0" i="0" baseline="0">
              <a:solidFill>
                <a:schemeClr val="dk1"/>
              </a:solidFill>
              <a:effectLst/>
              <a:latin typeface="+mn-ea"/>
              <a:ea typeface="+mn-ea"/>
              <a:cs typeface="+mn-cs"/>
            </a:rPr>
            <a:t>　　　　　　　　　　　　２０７百万円を積み立てたことにより４８百万円の増額。</a:t>
          </a:r>
          <a:endParaRPr kumimoji="1" lang="en-US" altLang="ja-JP" sz="1100" b="0" i="0" baseline="0">
            <a:solidFill>
              <a:schemeClr val="dk1"/>
            </a:solidFill>
            <a:effectLst/>
            <a:latin typeface="+mn-ea"/>
            <a:ea typeface="+mn-ea"/>
            <a:cs typeface="+mn-cs"/>
          </a:endParaRPr>
        </a:p>
        <a:p>
          <a:r>
            <a:rPr kumimoji="1" lang="ja-JP" altLang="en-US" sz="1100" b="0" i="0" baseline="0">
              <a:solidFill>
                <a:schemeClr val="dk1"/>
              </a:solidFill>
              <a:effectLst/>
              <a:latin typeface="+mn-ea"/>
              <a:ea typeface="+mn-ea"/>
              <a:cs typeface="+mn-cs"/>
            </a:rPr>
            <a:t>教育施設整備基金：義務教育学校建設事業へ３３百万円を充当したことによる減額。</a:t>
          </a:r>
          <a:endParaRPr kumimoji="1" lang="en-US" altLang="ja-JP" sz="1100" b="0" i="0" baseline="0">
            <a:solidFill>
              <a:schemeClr val="dk1"/>
            </a:solidFill>
            <a:effectLst/>
            <a:latin typeface="+mn-ea"/>
            <a:ea typeface="+mn-ea"/>
            <a:cs typeface="+mn-cs"/>
          </a:endParaRPr>
        </a:p>
        <a:p>
          <a:r>
            <a:rPr kumimoji="1" lang="ja-JP" altLang="en-US" sz="1100" b="0" i="0" baseline="0">
              <a:solidFill>
                <a:schemeClr val="dk1"/>
              </a:solidFill>
              <a:effectLst/>
              <a:latin typeface="+mn-ea"/>
              <a:ea typeface="+mn-ea"/>
              <a:cs typeface="+mn-cs"/>
            </a:rPr>
            <a:t>庁舎建設基金：増減なし</a:t>
          </a:r>
          <a:endParaRPr kumimoji="1" lang="en-US" altLang="ja-JP" sz="1100" b="0" i="0" baseline="0">
            <a:solidFill>
              <a:schemeClr val="dk1"/>
            </a:solidFill>
            <a:effectLst/>
            <a:latin typeface="+mn-ea"/>
            <a:ea typeface="+mn-ea"/>
            <a:cs typeface="+mn-cs"/>
          </a:endParaRPr>
        </a:p>
        <a:p>
          <a:r>
            <a:rPr kumimoji="1" lang="ja-JP" altLang="en-US" sz="1100" b="0" i="0" baseline="0">
              <a:solidFill>
                <a:schemeClr val="dk1"/>
              </a:solidFill>
              <a:effectLst/>
              <a:latin typeface="+mn-ea"/>
              <a:ea typeface="+mn-ea"/>
              <a:cs typeface="+mn-cs"/>
            </a:rPr>
            <a:t>みさきネット施設整備及び維持管理基金：増減なし</a:t>
          </a:r>
          <a:endParaRPr kumimoji="1" lang="en-US" altLang="ja-JP" sz="1100" b="0" i="0" baseline="0">
            <a:solidFill>
              <a:schemeClr val="dk1"/>
            </a:solidFill>
            <a:effectLst/>
            <a:latin typeface="+mn-ea"/>
            <a:ea typeface="+mn-ea"/>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b="0" i="0" baseline="0">
              <a:solidFill>
                <a:schemeClr val="dk1"/>
              </a:solidFill>
              <a:effectLst/>
              <a:latin typeface="+mn-lt"/>
              <a:ea typeface="+mn-ea"/>
              <a:cs typeface="+mn-cs"/>
            </a:rPr>
            <a:t>元気なまちづくり基金：合併特例事業に伴い取り崩しを行い、基金の目的に沿って有効活用を図る。</a:t>
          </a:r>
          <a:endParaRPr kumimoji="1" lang="en-US" altLang="ja-JP" sz="1100" b="0" i="0" baseline="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baseline="0">
              <a:solidFill>
                <a:schemeClr val="dk1"/>
              </a:solidFill>
              <a:effectLst/>
              <a:latin typeface="+mn-lt"/>
              <a:ea typeface="+mn-ea"/>
              <a:cs typeface="+mn-cs"/>
            </a:rPr>
            <a:t>長期振興まちづくり基金：</a:t>
          </a:r>
          <a:r>
            <a:rPr kumimoji="1" lang="ja-JP" altLang="ja-JP" sz="1100">
              <a:solidFill>
                <a:schemeClr val="dk1"/>
              </a:solidFill>
              <a:effectLst/>
              <a:latin typeface="+mn-lt"/>
              <a:ea typeface="+mn-ea"/>
              <a:cs typeface="+mn-cs"/>
            </a:rPr>
            <a:t>町民福祉向上に資する長期的な計画に基づく事業を円滑に推進するため短期的には毎年積み立てを行う見込み。</a:t>
          </a:r>
          <a:endParaRPr kumimoji="1" lang="en-US" altLang="ja-JP" sz="11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教育施設整備基金：義務教育学校建設事業に伴い取崩しを行い、基金の目的に沿って有効活用を図る。</a:t>
          </a:r>
          <a:endParaRPr kumimoji="1" lang="en-US" altLang="ja-JP" sz="11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庁舎建設基金：来年度以降、多世代交流拠点整備事業に伴い取崩しを行い、基金に目的に沿って有効活用を図る。</a:t>
          </a:r>
          <a:endParaRPr kumimoji="1" lang="en-US" altLang="ja-JP" sz="11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みさきネット施設整備及び維持管理基金：</a:t>
          </a:r>
          <a:r>
            <a:rPr kumimoji="1" lang="ja-JP" altLang="ja-JP" sz="1100">
              <a:solidFill>
                <a:schemeClr val="dk1"/>
              </a:solidFill>
              <a:effectLst/>
              <a:latin typeface="+mn-lt"/>
              <a:ea typeface="+mn-ea"/>
              <a:cs typeface="+mn-cs"/>
            </a:rPr>
            <a:t>今後のみさきネット施設整備及び維持管理のため</a:t>
          </a:r>
          <a:r>
            <a:rPr kumimoji="1" lang="ja-JP" altLang="en-US" sz="1100">
              <a:solidFill>
                <a:schemeClr val="dk1"/>
              </a:solidFill>
              <a:effectLst/>
              <a:latin typeface="+mn-lt"/>
              <a:ea typeface="+mn-ea"/>
              <a:cs typeface="+mn-cs"/>
            </a:rPr>
            <a:t>に</a:t>
          </a:r>
          <a:r>
            <a:rPr kumimoji="1" lang="ja-JP" altLang="ja-JP" sz="1100">
              <a:solidFill>
                <a:schemeClr val="dk1"/>
              </a:solidFill>
              <a:effectLst/>
              <a:latin typeface="+mn-lt"/>
              <a:ea typeface="+mn-ea"/>
              <a:cs typeface="+mn-cs"/>
            </a:rPr>
            <a:t>計画的</a:t>
          </a:r>
          <a:r>
            <a:rPr kumimoji="1" lang="ja-JP" altLang="en-US" sz="1100">
              <a:solidFill>
                <a:schemeClr val="dk1"/>
              </a:solidFill>
              <a:effectLst/>
              <a:latin typeface="+mn-lt"/>
              <a:ea typeface="+mn-ea"/>
              <a:cs typeface="+mn-cs"/>
            </a:rPr>
            <a:t>な活用を図る。</a:t>
          </a:r>
          <a:endParaRPr lang="ja-JP" altLang="ja-JP" sz="1400">
            <a:effectLst/>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1100" b="0" i="0" baseline="0">
              <a:solidFill>
                <a:schemeClr val="dk1"/>
              </a:solidFill>
              <a:effectLst/>
              <a:latin typeface="+mn-lt"/>
              <a:ea typeface="+mn-ea"/>
              <a:cs typeface="+mn-cs"/>
            </a:rPr>
            <a:t>前年度と比較して減少しているのは、大規模事業実施のおける一般財源不足分を取り崩したためである。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ja-JP" altLang="ja-JP" sz="1100" b="0" i="0" baseline="0">
              <a:solidFill>
                <a:schemeClr val="dk1"/>
              </a:solidFill>
              <a:effectLst/>
              <a:latin typeface="+mn-lt"/>
              <a:ea typeface="+mn-ea"/>
              <a:cs typeface="+mn-cs"/>
            </a:rPr>
            <a:t>中長期的には</a:t>
          </a:r>
          <a:r>
            <a:rPr lang="ja-JP" altLang="en-US" sz="1100" b="0" i="0" baseline="0">
              <a:solidFill>
                <a:schemeClr val="dk1"/>
              </a:solidFill>
              <a:effectLst/>
              <a:latin typeface="+mn-lt"/>
              <a:ea typeface="+mn-ea"/>
              <a:cs typeface="+mn-cs"/>
            </a:rPr>
            <a:t>義務教育学校</a:t>
          </a:r>
          <a:r>
            <a:rPr lang="ja-JP" altLang="ja-JP" sz="1100" b="0" i="0" baseline="0">
              <a:solidFill>
                <a:schemeClr val="dk1"/>
              </a:solidFill>
              <a:effectLst/>
              <a:latin typeface="+mn-lt"/>
              <a:ea typeface="+mn-ea"/>
              <a:cs typeface="+mn-cs"/>
            </a:rPr>
            <a:t>建設事業や合併関連事業などにより減少していくことが見込まれる。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lang="ja-JP" altLang="ja-JP" sz="1100" b="0" i="0" baseline="0">
              <a:solidFill>
                <a:schemeClr val="dk1"/>
              </a:solidFill>
              <a:effectLst/>
              <a:latin typeface="+mn-lt"/>
              <a:ea typeface="+mn-ea"/>
              <a:cs typeface="+mn-cs"/>
            </a:rPr>
            <a:t>今後の公債費増大に対する対策として繰上償還を見込んで積立てたことにより増加している。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lang="ja-JP" altLang="ja-JP" sz="1100" b="0" i="0" baseline="0">
              <a:solidFill>
                <a:schemeClr val="dk1"/>
              </a:solidFill>
              <a:effectLst/>
              <a:latin typeface="+mn-lt"/>
              <a:ea typeface="+mn-ea"/>
              <a:cs typeface="+mn-cs"/>
            </a:rPr>
            <a:t>地方債の償還額の増加が見込まれるので、短期的には繰上げ償還の原資として取崩しを検討している。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99</xdr:col>
      <xdr:colOff>0</xdr:colOff>
      <xdr:row>50</xdr:row>
      <xdr:rowOff>0</xdr:rowOff>
    </xdr:from>
    <xdr:to>
      <xdr:col>107</xdr:col>
      <xdr:colOff>0</xdr:colOff>
      <xdr:row>52</xdr:row>
      <xdr:rowOff>0</xdr:rowOff>
    </xdr:to>
    <xdr:sp macro="" textlink="">
      <xdr:nvSpPr>
        <xdr:cNvPr id="4" name="正方形/長方形 3"/>
        <xdr:cNvSpPr/>
      </xdr:nvSpPr>
      <xdr:spPr>
        <a:xfrm>
          <a:off x="16863060" y="918972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5" name="正方形/長方形 4"/>
        <xdr:cNvSpPr/>
      </xdr:nvSpPr>
      <xdr:spPr>
        <a:xfrm>
          <a:off x="16863060" y="1291590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6" name="正方形/長方形 5"/>
        <xdr:cNvSpPr/>
      </xdr:nvSpPr>
      <xdr:spPr>
        <a:xfrm>
          <a:off x="355600" y="63500"/>
          <a:ext cx="11139805" cy="63309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7" name="正方形/長方形 6"/>
        <xdr:cNvSpPr/>
      </xdr:nvSpPr>
      <xdr:spPr>
        <a:xfrm>
          <a:off x="15013305" y="190500"/>
          <a:ext cx="3473450" cy="55689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8" name="正方形/長方形 7"/>
        <xdr:cNvSpPr/>
      </xdr:nvSpPr>
      <xdr:spPr>
        <a:xfrm>
          <a:off x="15015845" y="215900"/>
          <a:ext cx="3451860"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9" name="正方形/長方形 8"/>
        <xdr:cNvSpPr/>
      </xdr:nvSpPr>
      <xdr:spPr>
        <a:xfrm>
          <a:off x="15041245" y="241300"/>
          <a:ext cx="3394710" cy="4425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岡山県美咲町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0" name="正方形/長方形 9"/>
        <xdr:cNvSpPr/>
      </xdr:nvSpPr>
      <xdr:spPr>
        <a:xfrm>
          <a:off x="12539345" y="190500"/>
          <a:ext cx="2340610" cy="55689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1" name="正方形/長方形 10"/>
        <xdr:cNvSpPr/>
      </xdr:nvSpPr>
      <xdr:spPr>
        <a:xfrm>
          <a:off x="12564745" y="215900"/>
          <a:ext cx="2296160"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2" name="正方形/長方形 11"/>
        <xdr:cNvSpPr/>
      </xdr:nvSpPr>
      <xdr:spPr>
        <a:xfrm>
          <a:off x="12590145" y="241300"/>
          <a:ext cx="2261870" cy="45529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3" name="正方形/長方形 12"/>
        <xdr:cNvSpPr/>
      </xdr:nvSpPr>
      <xdr:spPr>
        <a:xfrm>
          <a:off x="436880" y="883285"/>
          <a:ext cx="8879205" cy="174371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4" name="正方形/長方形 13"/>
        <xdr:cNvSpPr/>
      </xdr:nvSpPr>
      <xdr:spPr>
        <a:xfrm>
          <a:off x="558165" y="915035"/>
          <a:ext cx="1214120" cy="16802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5" name="正方形/長方形 14"/>
        <xdr:cNvSpPr/>
      </xdr:nvSpPr>
      <xdr:spPr>
        <a:xfrm>
          <a:off x="1731645" y="915035"/>
          <a:ext cx="1173480" cy="16802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13,222
13,054
232.17
14,287,977
13,876,932
410,654
7,258,896
11,436,943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6" name="正方形/長方形 15"/>
        <xdr:cNvSpPr/>
      </xdr:nvSpPr>
      <xdr:spPr>
        <a:xfrm>
          <a:off x="2905125" y="915035"/>
          <a:ext cx="1341120" cy="16802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7" name="正方形/長方形 16"/>
        <xdr:cNvSpPr/>
      </xdr:nvSpPr>
      <xdr:spPr>
        <a:xfrm>
          <a:off x="4246245" y="934085"/>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8" name="正方形/長方形 17"/>
        <xdr:cNvSpPr/>
      </xdr:nvSpPr>
      <xdr:spPr>
        <a:xfrm>
          <a:off x="6026785" y="934085"/>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9" name="正方形/長方形 18"/>
        <xdr:cNvSpPr/>
      </xdr:nvSpPr>
      <xdr:spPr>
        <a:xfrm>
          <a:off x="7200265" y="946785"/>
          <a:ext cx="56642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0" name="正方形/長方形 19"/>
        <xdr:cNvSpPr/>
      </xdr:nvSpPr>
      <xdr:spPr>
        <a:xfrm>
          <a:off x="4246245" y="1693545"/>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1" name="正方形/長方形 20"/>
        <xdr:cNvSpPr/>
      </xdr:nvSpPr>
      <xdr:spPr>
        <a:xfrm>
          <a:off x="6090285" y="1693545"/>
          <a:ext cx="32258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2" name="角丸四角形 21"/>
        <xdr:cNvSpPr/>
      </xdr:nvSpPr>
      <xdr:spPr>
        <a:xfrm>
          <a:off x="9765665" y="883285"/>
          <a:ext cx="1341120" cy="124714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3" name="正方形/長方形 22"/>
        <xdr:cNvSpPr/>
      </xdr:nvSpPr>
      <xdr:spPr>
        <a:xfrm>
          <a:off x="9987915" y="946785"/>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4" name="正方形/長方形 23"/>
        <xdr:cNvSpPr/>
      </xdr:nvSpPr>
      <xdr:spPr>
        <a:xfrm>
          <a:off x="9987915" y="1209675"/>
          <a:ext cx="1173480" cy="5092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5" name="正方形/長方形 24"/>
        <xdr:cNvSpPr/>
      </xdr:nvSpPr>
      <xdr:spPr>
        <a:xfrm>
          <a:off x="9987915" y="1544955"/>
          <a:ext cx="1292860" cy="6362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6" name="直線コネクタ 25"/>
        <xdr:cNvCxnSpPr/>
      </xdr:nvCxnSpPr>
      <xdr:spPr>
        <a:xfrm flipH="1">
          <a:off x="9825355" y="1035685"/>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7" name="楕円 26"/>
        <xdr:cNvSpPr/>
      </xdr:nvSpPr>
      <xdr:spPr>
        <a:xfrm>
          <a:off x="9879330" y="997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8" name="フローチャート: 判断 27"/>
        <xdr:cNvSpPr/>
      </xdr:nvSpPr>
      <xdr:spPr>
        <a:xfrm>
          <a:off x="9879330" y="129857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9" name="直線コネクタ 28"/>
        <xdr:cNvCxnSpPr/>
      </xdr:nvCxnSpPr>
      <xdr:spPr>
        <a:xfrm>
          <a:off x="9923780" y="154495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0" name="直線コネクタ 29"/>
        <xdr:cNvCxnSpPr/>
      </xdr:nvCxnSpPr>
      <xdr:spPr>
        <a:xfrm>
          <a:off x="9844405" y="1544955"/>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1" name="直線コネクタ 30"/>
        <xdr:cNvCxnSpPr/>
      </xdr:nvCxnSpPr>
      <xdr:spPr>
        <a:xfrm flipV="1">
          <a:off x="9923780" y="177927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2" name="直線コネクタ 31"/>
        <xdr:cNvCxnSpPr/>
      </xdr:nvCxnSpPr>
      <xdr:spPr>
        <a:xfrm>
          <a:off x="9844405" y="1918335"/>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3" name="テキスト ボックス 32"/>
        <xdr:cNvSpPr txBox="1"/>
      </xdr:nvSpPr>
      <xdr:spPr>
        <a:xfrm>
          <a:off x="419100" y="272478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4" name="テキスト ボックス 33"/>
        <xdr:cNvSpPr txBox="1"/>
      </xdr:nvSpPr>
      <xdr:spPr>
        <a:xfrm>
          <a:off x="419100" y="296227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5" name="テキスト ボックス 34"/>
        <xdr:cNvSpPr txBox="1"/>
      </xdr:nvSpPr>
      <xdr:spPr>
        <a:xfrm>
          <a:off x="419100" y="319595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1032123" cy="259045"/>
    <xdr:sp macro="" textlink="">
      <xdr:nvSpPr>
        <xdr:cNvPr id="36" name="テキスト ボックス 35"/>
        <xdr:cNvSpPr txBox="1"/>
      </xdr:nvSpPr>
      <xdr:spPr>
        <a:xfrm>
          <a:off x="419100" y="3433445"/>
          <a:ext cx="110321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年度中に市町村合併した団体で、合併前の団体毎の決算に基づく健全化判断比率等を算出していない団体については、債務償還比率、実質公債費比率、将来負担比率のグラフを表記しない。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7" name="テキスト ボックス 36"/>
        <xdr:cNvSpPr txBox="1"/>
      </xdr:nvSpPr>
      <xdr:spPr>
        <a:xfrm>
          <a:off x="419100" y="367093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8" name="正方形/長方形 37"/>
        <xdr:cNvSpPr/>
      </xdr:nvSpPr>
      <xdr:spPr>
        <a:xfrm>
          <a:off x="1127125" y="4180205"/>
          <a:ext cx="3738880" cy="3060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9" name="正方形/長方形 38"/>
        <xdr:cNvSpPr/>
      </xdr:nvSpPr>
      <xdr:spPr>
        <a:xfrm>
          <a:off x="1774684" y="4538917"/>
          <a:ext cx="1514121" cy="26809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0" name="正方形/長方形 39"/>
        <xdr:cNvSpPr/>
      </xdr:nvSpPr>
      <xdr:spPr>
        <a:xfrm>
          <a:off x="3387084" y="4522246"/>
          <a:ext cx="740421" cy="30143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[ 50.2</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1" name="正方形/長方形 40"/>
        <xdr:cNvSpPr/>
      </xdr:nvSpPr>
      <xdr:spPr>
        <a:xfrm>
          <a:off x="481520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2" name="正方形/長方形 41"/>
        <xdr:cNvSpPr/>
      </xdr:nvSpPr>
      <xdr:spPr>
        <a:xfrm>
          <a:off x="481520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3" name="正方形/長方形 42"/>
        <xdr:cNvSpPr/>
      </xdr:nvSpPr>
      <xdr:spPr>
        <a:xfrm>
          <a:off x="615632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4" name="正方形/長方形 43"/>
        <xdr:cNvSpPr/>
      </xdr:nvSpPr>
      <xdr:spPr>
        <a:xfrm>
          <a:off x="615632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5" name="正方形/長方形 44"/>
        <xdr:cNvSpPr/>
      </xdr:nvSpPr>
      <xdr:spPr>
        <a:xfrm>
          <a:off x="762444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6" name="正方形/長方形 45"/>
        <xdr:cNvSpPr/>
      </xdr:nvSpPr>
      <xdr:spPr>
        <a:xfrm>
          <a:off x="762444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7" name="正方形/長方形 46"/>
        <xdr:cNvSpPr/>
      </xdr:nvSpPr>
      <xdr:spPr>
        <a:xfrm>
          <a:off x="1127125" y="4859655"/>
          <a:ext cx="3738880" cy="211328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8" name="正方形/長方形 47"/>
        <xdr:cNvSpPr/>
      </xdr:nvSpPr>
      <xdr:spPr>
        <a:xfrm>
          <a:off x="5109845" y="4859655"/>
          <a:ext cx="4191000" cy="2113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9" name="正方形/長方形 48"/>
        <xdr:cNvSpPr/>
      </xdr:nvSpPr>
      <xdr:spPr>
        <a:xfrm>
          <a:off x="5109845" y="4923155"/>
          <a:ext cx="4023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0" name="テキスト ボックス 49"/>
        <xdr:cNvSpPr txBox="1"/>
      </xdr:nvSpPr>
      <xdr:spPr>
        <a:xfrm>
          <a:off x="5163185" y="5144135"/>
          <a:ext cx="4010660" cy="1739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有形固定資産減価償却率は</a:t>
          </a:r>
          <a:r>
            <a:rPr kumimoji="1" lang="ja-JP" altLang="en-US" sz="1100">
              <a:solidFill>
                <a:schemeClr val="dk1"/>
              </a:solidFill>
              <a:effectLst/>
              <a:latin typeface="+mn-lt"/>
              <a:ea typeface="+mn-ea"/>
              <a:cs typeface="+mn-cs"/>
            </a:rPr>
            <a:t>５０</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２</a:t>
          </a:r>
          <a:r>
            <a:rPr kumimoji="1" lang="ja-JP" altLang="ja-JP" sz="1100">
              <a:solidFill>
                <a:schemeClr val="dk1"/>
              </a:solidFill>
              <a:effectLst/>
              <a:latin typeface="+mn-lt"/>
              <a:ea typeface="+mn-ea"/>
              <a:cs typeface="+mn-cs"/>
            </a:rPr>
            <a:t>％であり、類似団体平均を下回っている</a:t>
          </a:r>
          <a:r>
            <a:rPr kumimoji="1" lang="ja-JP" altLang="en-US" sz="1100">
              <a:solidFill>
                <a:schemeClr val="dk1"/>
              </a:solidFill>
              <a:effectLst/>
              <a:latin typeface="+mn-lt"/>
              <a:ea typeface="+mn-ea"/>
              <a:cs typeface="+mn-cs"/>
            </a:rPr>
            <a:t>が</a:t>
          </a:r>
          <a:r>
            <a:rPr kumimoji="1" lang="ja-JP" altLang="ja-JP" sz="1100">
              <a:solidFill>
                <a:schemeClr val="dk1"/>
              </a:solidFill>
              <a:effectLst/>
              <a:latin typeface="+mn-lt"/>
              <a:ea typeface="+mn-ea"/>
              <a:cs typeface="+mn-cs"/>
            </a:rPr>
            <a:t>、それぞれの公共施設等については老朽化が</a:t>
          </a:r>
          <a:r>
            <a:rPr kumimoji="1" lang="ja-JP" altLang="en-US" sz="1100">
              <a:solidFill>
                <a:schemeClr val="dk1"/>
              </a:solidFill>
              <a:effectLst/>
              <a:latin typeface="+mn-lt"/>
              <a:ea typeface="+mn-ea"/>
              <a:cs typeface="+mn-cs"/>
            </a:rPr>
            <a:t>進んでいる。老朽化した施設の施設の集約化・複合化や除却等、施設の保有量の縮減を行っていく必要がある。</a:t>
          </a:r>
          <a:endParaRPr lang="ja-JP" altLang="ja-JP">
            <a:effectLst/>
          </a:endParaRPr>
        </a:p>
      </xdr:txBody>
    </xdr:sp>
    <xdr:clientData/>
  </xdr:twoCellAnchor>
  <xdr:oneCellAnchor>
    <xdr:from>
      <xdr:col>4</xdr:col>
      <xdr:colOff>174625</xdr:colOff>
      <xdr:row>23</xdr:row>
      <xdr:rowOff>47625</xdr:rowOff>
    </xdr:from>
    <xdr:ext cx="349839" cy="225703"/>
    <xdr:sp macro="" textlink="">
      <xdr:nvSpPr>
        <xdr:cNvPr id="51" name="テキスト ボックス 50"/>
        <xdr:cNvSpPr txBox="1"/>
      </xdr:nvSpPr>
      <xdr:spPr>
        <a:xfrm>
          <a:off x="1104265" y="467296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2" name="直線コネクタ 51"/>
        <xdr:cNvCxnSpPr/>
      </xdr:nvCxnSpPr>
      <xdr:spPr>
        <a:xfrm>
          <a:off x="1127125" y="697293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3" name="テキスト ボックス 52"/>
        <xdr:cNvSpPr txBox="1"/>
      </xdr:nvSpPr>
      <xdr:spPr>
        <a:xfrm>
          <a:off x="772811" y="687913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54" name="直線コネクタ 53"/>
        <xdr:cNvCxnSpPr/>
      </xdr:nvCxnSpPr>
      <xdr:spPr>
        <a:xfrm>
          <a:off x="1127125" y="6668317"/>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55" name="テキスト ボックス 54"/>
        <xdr:cNvSpPr txBox="1"/>
      </xdr:nvSpPr>
      <xdr:spPr>
        <a:xfrm>
          <a:off x="772811" y="657832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56" name="直線コネクタ 55"/>
        <xdr:cNvCxnSpPr/>
      </xdr:nvCxnSpPr>
      <xdr:spPr>
        <a:xfrm>
          <a:off x="1127125" y="6367508"/>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57" name="テキスト ボックス 56"/>
        <xdr:cNvSpPr txBox="1"/>
      </xdr:nvSpPr>
      <xdr:spPr>
        <a:xfrm>
          <a:off x="772811" y="627751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58" name="直線コネクタ 57"/>
        <xdr:cNvCxnSpPr/>
      </xdr:nvCxnSpPr>
      <xdr:spPr>
        <a:xfrm>
          <a:off x="1127125" y="6066699"/>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59" name="テキスト ボックス 58"/>
        <xdr:cNvSpPr txBox="1"/>
      </xdr:nvSpPr>
      <xdr:spPr>
        <a:xfrm>
          <a:off x="772811" y="5972898"/>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60" name="直線コネクタ 59"/>
        <xdr:cNvCxnSpPr/>
      </xdr:nvCxnSpPr>
      <xdr:spPr>
        <a:xfrm>
          <a:off x="1127125" y="5765891"/>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61" name="テキスト ボックス 60"/>
        <xdr:cNvSpPr txBox="1"/>
      </xdr:nvSpPr>
      <xdr:spPr>
        <a:xfrm>
          <a:off x="772811" y="5672090"/>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62" name="直線コネクタ 61"/>
        <xdr:cNvCxnSpPr/>
      </xdr:nvCxnSpPr>
      <xdr:spPr>
        <a:xfrm>
          <a:off x="1127125" y="5465082"/>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63" name="テキスト ボックス 62"/>
        <xdr:cNvSpPr txBox="1"/>
      </xdr:nvSpPr>
      <xdr:spPr>
        <a:xfrm>
          <a:off x="772811" y="537128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64" name="直線コネクタ 63"/>
        <xdr:cNvCxnSpPr/>
      </xdr:nvCxnSpPr>
      <xdr:spPr>
        <a:xfrm>
          <a:off x="1127125" y="5160463"/>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65" name="テキスト ボックス 64"/>
        <xdr:cNvSpPr txBox="1"/>
      </xdr:nvSpPr>
      <xdr:spPr>
        <a:xfrm>
          <a:off x="772811" y="507047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6" name="直線コネクタ 65"/>
        <xdr:cNvCxnSpPr/>
      </xdr:nvCxnSpPr>
      <xdr:spPr>
        <a:xfrm>
          <a:off x="1127125" y="485965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7" name="テキスト ボックス 66"/>
        <xdr:cNvSpPr txBox="1"/>
      </xdr:nvSpPr>
      <xdr:spPr>
        <a:xfrm>
          <a:off x="772811" y="476966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8" name="有形固定資産減価償却率グラフ枠"/>
        <xdr:cNvSpPr/>
      </xdr:nvSpPr>
      <xdr:spPr>
        <a:xfrm>
          <a:off x="1127125" y="4859655"/>
          <a:ext cx="3738880" cy="211328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130901</xdr:rowOff>
    </xdr:from>
    <xdr:to>
      <xdr:col>23</xdr:col>
      <xdr:colOff>85090</xdr:colOff>
      <xdr:row>35</xdr:row>
      <xdr:rowOff>40549</xdr:rowOff>
    </xdr:to>
    <xdr:cxnSp macro="">
      <xdr:nvCxnSpPr>
        <xdr:cNvPr id="69" name="直線コネクタ 68"/>
        <xdr:cNvCxnSpPr/>
      </xdr:nvCxnSpPr>
      <xdr:spPr>
        <a:xfrm flipV="1">
          <a:off x="4206240" y="5259161"/>
          <a:ext cx="1270" cy="14184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35</xdr:row>
      <xdr:rowOff>44376</xdr:rowOff>
    </xdr:from>
    <xdr:ext cx="405111" cy="259045"/>
    <xdr:sp macro="" textlink="">
      <xdr:nvSpPr>
        <xdr:cNvPr id="70" name="有形固定資産減価償却率最小値テキスト"/>
        <xdr:cNvSpPr txBox="1"/>
      </xdr:nvSpPr>
      <xdr:spPr>
        <a:xfrm>
          <a:off x="4258945" y="66813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35</xdr:row>
      <xdr:rowOff>40549</xdr:rowOff>
    </xdr:from>
    <xdr:to>
      <xdr:col>23</xdr:col>
      <xdr:colOff>174625</xdr:colOff>
      <xdr:row>35</xdr:row>
      <xdr:rowOff>40549</xdr:rowOff>
    </xdr:to>
    <xdr:cxnSp macro="">
      <xdr:nvCxnSpPr>
        <xdr:cNvPr id="71" name="直線コネクタ 70"/>
        <xdr:cNvCxnSpPr/>
      </xdr:nvCxnSpPr>
      <xdr:spPr>
        <a:xfrm>
          <a:off x="4119245" y="6677569"/>
          <a:ext cx="17018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77578</xdr:rowOff>
    </xdr:from>
    <xdr:ext cx="405111" cy="259045"/>
    <xdr:sp macro="" textlink="">
      <xdr:nvSpPr>
        <xdr:cNvPr id="72" name="有形固定資産減価償却率最大値テキスト"/>
        <xdr:cNvSpPr txBox="1"/>
      </xdr:nvSpPr>
      <xdr:spPr>
        <a:xfrm>
          <a:off x="4258945" y="50381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130901</xdr:rowOff>
    </xdr:from>
    <xdr:to>
      <xdr:col>23</xdr:col>
      <xdr:colOff>174625</xdr:colOff>
      <xdr:row>26</xdr:row>
      <xdr:rowOff>130901</xdr:rowOff>
    </xdr:to>
    <xdr:cxnSp macro="">
      <xdr:nvCxnSpPr>
        <xdr:cNvPr id="73" name="直線コネクタ 72"/>
        <xdr:cNvCxnSpPr/>
      </xdr:nvCxnSpPr>
      <xdr:spPr>
        <a:xfrm>
          <a:off x="4119245" y="5259161"/>
          <a:ext cx="17018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31</xdr:row>
      <xdr:rowOff>123479</xdr:rowOff>
    </xdr:from>
    <xdr:ext cx="405111" cy="259045"/>
    <xdr:sp macro="" textlink="">
      <xdr:nvSpPr>
        <xdr:cNvPr id="74" name="有形固定資産減価償却率平均値テキスト"/>
        <xdr:cNvSpPr txBox="1"/>
      </xdr:nvSpPr>
      <xdr:spPr>
        <a:xfrm>
          <a:off x="4258945" y="608993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145052</xdr:rowOff>
    </xdr:from>
    <xdr:to>
      <xdr:col>23</xdr:col>
      <xdr:colOff>136525</xdr:colOff>
      <xdr:row>32</xdr:row>
      <xdr:rowOff>75202</xdr:rowOff>
    </xdr:to>
    <xdr:sp macro="" textlink="">
      <xdr:nvSpPr>
        <xdr:cNvPr id="75" name="フローチャート: 判断 74"/>
        <xdr:cNvSpPr/>
      </xdr:nvSpPr>
      <xdr:spPr>
        <a:xfrm>
          <a:off x="4157345" y="611151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31</xdr:row>
      <xdr:rowOff>111125</xdr:rowOff>
    </xdr:from>
    <xdr:to>
      <xdr:col>19</xdr:col>
      <xdr:colOff>187325</xdr:colOff>
      <xdr:row>32</xdr:row>
      <xdr:rowOff>41275</xdr:rowOff>
    </xdr:to>
    <xdr:sp macro="" textlink="">
      <xdr:nvSpPr>
        <xdr:cNvPr id="76" name="フローチャート: 判断 75"/>
        <xdr:cNvSpPr/>
      </xdr:nvSpPr>
      <xdr:spPr>
        <a:xfrm>
          <a:off x="3537585" y="607758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111125</xdr:rowOff>
    </xdr:from>
    <xdr:to>
      <xdr:col>15</xdr:col>
      <xdr:colOff>187325</xdr:colOff>
      <xdr:row>32</xdr:row>
      <xdr:rowOff>41275</xdr:rowOff>
    </xdr:to>
    <xdr:sp macro="" textlink="">
      <xdr:nvSpPr>
        <xdr:cNvPr id="77" name="フローチャート: 判断 76"/>
        <xdr:cNvSpPr/>
      </xdr:nvSpPr>
      <xdr:spPr>
        <a:xfrm>
          <a:off x="2867025" y="607758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31</xdr:row>
      <xdr:rowOff>92619</xdr:rowOff>
    </xdr:from>
    <xdr:to>
      <xdr:col>11</xdr:col>
      <xdr:colOff>187325</xdr:colOff>
      <xdr:row>32</xdr:row>
      <xdr:rowOff>22769</xdr:rowOff>
    </xdr:to>
    <xdr:sp macro="" textlink="">
      <xdr:nvSpPr>
        <xdr:cNvPr id="78" name="フローチャート: 判断 77"/>
        <xdr:cNvSpPr/>
      </xdr:nvSpPr>
      <xdr:spPr>
        <a:xfrm>
          <a:off x="2196465" y="6059079"/>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31</xdr:row>
      <xdr:rowOff>64861</xdr:rowOff>
    </xdr:from>
    <xdr:to>
      <xdr:col>7</xdr:col>
      <xdr:colOff>187325</xdr:colOff>
      <xdr:row>31</xdr:row>
      <xdr:rowOff>166461</xdr:rowOff>
    </xdr:to>
    <xdr:sp macro="" textlink="">
      <xdr:nvSpPr>
        <xdr:cNvPr id="79" name="フローチャート: 判断 78"/>
        <xdr:cNvSpPr/>
      </xdr:nvSpPr>
      <xdr:spPr>
        <a:xfrm>
          <a:off x="1525905" y="6031321"/>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0" name="テキスト ボックス 79"/>
        <xdr:cNvSpPr txBox="1"/>
      </xdr:nvSpPr>
      <xdr:spPr>
        <a:xfrm>
          <a:off x="405320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1" name="テキスト ボックス 80"/>
        <xdr:cNvSpPr txBox="1"/>
      </xdr:nvSpPr>
      <xdr:spPr>
        <a:xfrm>
          <a:off x="343344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2" name="テキスト ボックス 81"/>
        <xdr:cNvSpPr txBox="1"/>
      </xdr:nvSpPr>
      <xdr:spPr>
        <a:xfrm>
          <a:off x="276288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3" name="テキスト ボックス 82"/>
        <xdr:cNvSpPr txBox="1"/>
      </xdr:nvSpPr>
      <xdr:spPr>
        <a:xfrm>
          <a:off x="209232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4" name="テキスト ボックス 83"/>
        <xdr:cNvSpPr txBox="1"/>
      </xdr:nvSpPr>
      <xdr:spPr>
        <a:xfrm>
          <a:off x="142176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90079</xdr:rowOff>
    </xdr:from>
    <xdr:to>
      <xdr:col>23</xdr:col>
      <xdr:colOff>136525</xdr:colOff>
      <xdr:row>30</xdr:row>
      <xdr:rowOff>20229</xdr:rowOff>
    </xdr:to>
    <xdr:sp macro="" textlink="">
      <xdr:nvSpPr>
        <xdr:cNvPr id="85" name="楕円 84"/>
        <xdr:cNvSpPr/>
      </xdr:nvSpPr>
      <xdr:spPr>
        <a:xfrm>
          <a:off x="4157345" y="572125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28</xdr:row>
      <xdr:rowOff>112956</xdr:rowOff>
    </xdr:from>
    <xdr:ext cx="405111" cy="259045"/>
    <xdr:sp macro="" textlink="">
      <xdr:nvSpPr>
        <xdr:cNvPr id="86" name="有形固定資産減価償却率該当値テキスト"/>
        <xdr:cNvSpPr txBox="1"/>
      </xdr:nvSpPr>
      <xdr:spPr>
        <a:xfrm>
          <a:off x="4258945" y="55764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29</xdr:row>
      <xdr:rowOff>53068</xdr:rowOff>
    </xdr:from>
    <xdr:to>
      <xdr:col>19</xdr:col>
      <xdr:colOff>187325</xdr:colOff>
      <xdr:row>29</xdr:row>
      <xdr:rowOff>154668</xdr:rowOff>
    </xdr:to>
    <xdr:sp macro="" textlink="">
      <xdr:nvSpPr>
        <xdr:cNvPr id="87" name="楕円 86"/>
        <xdr:cNvSpPr/>
      </xdr:nvSpPr>
      <xdr:spPr>
        <a:xfrm>
          <a:off x="3537585" y="5684248"/>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29</xdr:row>
      <xdr:rowOff>103868</xdr:rowOff>
    </xdr:from>
    <xdr:to>
      <xdr:col>23</xdr:col>
      <xdr:colOff>85725</xdr:colOff>
      <xdr:row>29</xdr:row>
      <xdr:rowOff>140879</xdr:rowOff>
    </xdr:to>
    <xdr:cxnSp macro="">
      <xdr:nvCxnSpPr>
        <xdr:cNvPr id="88" name="直線コネクタ 87"/>
        <xdr:cNvCxnSpPr/>
      </xdr:nvCxnSpPr>
      <xdr:spPr>
        <a:xfrm>
          <a:off x="3588385" y="5735048"/>
          <a:ext cx="619760" cy="37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29</xdr:row>
      <xdr:rowOff>3719</xdr:rowOff>
    </xdr:from>
    <xdr:to>
      <xdr:col>15</xdr:col>
      <xdr:colOff>187325</xdr:colOff>
      <xdr:row>29</xdr:row>
      <xdr:rowOff>105319</xdr:rowOff>
    </xdr:to>
    <xdr:sp macro="" textlink="">
      <xdr:nvSpPr>
        <xdr:cNvPr id="89" name="楕円 88"/>
        <xdr:cNvSpPr/>
      </xdr:nvSpPr>
      <xdr:spPr>
        <a:xfrm>
          <a:off x="2867025" y="5634899"/>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29</xdr:row>
      <xdr:rowOff>54519</xdr:rowOff>
    </xdr:from>
    <xdr:to>
      <xdr:col>19</xdr:col>
      <xdr:colOff>136525</xdr:colOff>
      <xdr:row>29</xdr:row>
      <xdr:rowOff>103868</xdr:rowOff>
    </xdr:to>
    <xdr:cxnSp macro="">
      <xdr:nvCxnSpPr>
        <xdr:cNvPr id="90" name="直線コネクタ 89"/>
        <xdr:cNvCxnSpPr/>
      </xdr:nvCxnSpPr>
      <xdr:spPr>
        <a:xfrm>
          <a:off x="2917825" y="5685699"/>
          <a:ext cx="670560" cy="49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28</xdr:row>
      <xdr:rowOff>131989</xdr:rowOff>
    </xdr:from>
    <xdr:to>
      <xdr:col>11</xdr:col>
      <xdr:colOff>187325</xdr:colOff>
      <xdr:row>29</xdr:row>
      <xdr:rowOff>62139</xdr:rowOff>
    </xdr:to>
    <xdr:sp macro="" textlink="">
      <xdr:nvSpPr>
        <xdr:cNvPr id="91" name="楕円 90"/>
        <xdr:cNvSpPr/>
      </xdr:nvSpPr>
      <xdr:spPr>
        <a:xfrm>
          <a:off x="2196465" y="5595529"/>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29</xdr:row>
      <xdr:rowOff>11339</xdr:rowOff>
    </xdr:from>
    <xdr:to>
      <xdr:col>15</xdr:col>
      <xdr:colOff>136525</xdr:colOff>
      <xdr:row>29</xdr:row>
      <xdr:rowOff>54519</xdr:rowOff>
    </xdr:to>
    <xdr:cxnSp macro="">
      <xdr:nvCxnSpPr>
        <xdr:cNvPr id="92" name="直線コネクタ 91"/>
        <xdr:cNvCxnSpPr/>
      </xdr:nvCxnSpPr>
      <xdr:spPr>
        <a:xfrm>
          <a:off x="2247265" y="5642519"/>
          <a:ext cx="670560" cy="43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28</xdr:row>
      <xdr:rowOff>73388</xdr:rowOff>
    </xdr:from>
    <xdr:to>
      <xdr:col>7</xdr:col>
      <xdr:colOff>187325</xdr:colOff>
      <xdr:row>29</xdr:row>
      <xdr:rowOff>3538</xdr:rowOff>
    </xdr:to>
    <xdr:sp macro="" textlink="">
      <xdr:nvSpPr>
        <xdr:cNvPr id="93" name="楕円 92"/>
        <xdr:cNvSpPr/>
      </xdr:nvSpPr>
      <xdr:spPr>
        <a:xfrm>
          <a:off x="1525905" y="553692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28</xdr:row>
      <xdr:rowOff>124188</xdr:rowOff>
    </xdr:from>
    <xdr:to>
      <xdr:col>11</xdr:col>
      <xdr:colOff>136525</xdr:colOff>
      <xdr:row>29</xdr:row>
      <xdr:rowOff>11339</xdr:rowOff>
    </xdr:to>
    <xdr:cxnSp macro="">
      <xdr:nvCxnSpPr>
        <xdr:cNvPr id="94" name="直線コネクタ 93"/>
        <xdr:cNvCxnSpPr/>
      </xdr:nvCxnSpPr>
      <xdr:spPr>
        <a:xfrm>
          <a:off x="1576705" y="5587728"/>
          <a:ext cx="670560" cy="54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32</xdr:row>
      <xdr:rowOff>32402</xdr:rowOff>
    </xdr:from>
    <xdr:ext cx="405111" cy="259045"/>
    <xdr:sp macro="" textlink="">
      <xdr:nvSpPr>
        <xdr:cNvPr id="95" name="n_1aveValue有形固定資産減価償却率"/>
        <xdr:cNvSpPr txBox="1"/>
      </xdr:nvSpPr>
      <xdr:spPr>
        <a:xfrm>
          <a:off x="3395989" y="61665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32</xdr:row>
      <xdr:rowOff>32402</xdr:rowOff>
    </xdr:from>
    <xdr:ext cx="405111" cy="259045"/>
    <xdr:sp macro="" textlink="">
      <xdr:nvSpPr>
        <xdr:cNvPr id="96" name="n_2aveValue有形固定資産減価償却率"/>
        <xdr:cNvSpPr txBox="1"/>
      </xdr:nvSpPr>
      <xdr:spPr>
        <a:xfrm>
          <a:off x="2738129" y="61665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32</xdr:row>
      <xdr:rowOff>13896</xdr:rowOff>
    </xdr:from>
    <xdr:ext cx="405111" cy="259045"/>
    <xdr:sp macro="" textlink="">
      <xdr:nvSpPr>
        <xdr:cNvPr id="97" name="n_3aveValue有形固定資産減価償却率"/>
        <xdr:cNvSpPr txBox="1"/>
      </xdr:nvSpPr>
      <xdr:spPr>
        <a:xfrm>
          <a:off x="2067569" y="61479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31</xdr:row>
      <xdr:rowOff>157588</xdr:rowOff>
    </xdr:from>
    <xdr:ext cx="405111" cy="259045"/>
    <xdr:sp macro="" textlink="">
      <xdr:nvSpPr>
        <xdr:cNvPr id="98" name="n_4aveValue有形固定資産減価償却率"/>
        <xdr:cNvSpPr txBox="1"/>
      </xdr:nvSpPr>
      <xdr:spPr>
        <a:xfrm>
          <a:off x="1397009" y="61240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27</xdr:row>
      <xdr:rowOff>171195</xdr:rowOff>
    </xdr:from>
    <xdr:ext cx="405111" cy="259045"/>
    <xdr:sp macro="" textlink="">
      <xdr:nvSpPr>
        <xdr:cNvPr id="99" name="n_1mainValue有形固定資産減価償却率"/>
        <xdr:cNvSpPr txBox="1"/>
      </xdr:nvSpPr>
      <xdr:spPr>
        <a:xfrm>
          <a:off x="3395989" y="54670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27</xdr:row>
      <xdr:rowOff>121846</xdr:rowOff>
    </xdr:from>
    <xdr:ext cx="405111" cy="259045"/>
    <xdr:sp macro="" textlink="">
      <xdr:nvSpPr>
        <xdr:cNvPr id="100" name="n_2mainValue有形固定資産減価償却率"/>
        <xdr:cNvSpPr txBox="1"/>
      </xdr:nvSpPr>
      <xdr:spPr>
        <a:xfrm>
          <a:off x="2738129" y="54177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27</xdr:row>
      <xdr:rowOff>78666</xdr:rowOff>
    </xdr:from>
    <xdr:ext cx="405111" cy="259045"/>
    <xdr:sp macro="" textlink="">
      <xdr:nvSpPr>
        <xdr:cNvPr id="101" name="n_3mainValue有形固定資産減価償却率"/>
        <xdr:cNvSpPr txBox="1"/>
      </xdr:nvSpPr>
      <xdr:spPr>
        <a:xfrm>
          <a:off x="2067569" y="53745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27</xdr:row>
      <xdr:rowOff>20065</xdr:rowOff>
    </xdr:from>
    <xdr:ext cx="405111" cy="259045"/>
    <xdr:sp macro="" textlink="">
      <xdr:nvSpPr>
        <xdr:cNvPr id="102" name="n_4mainValue有形固定資産減価償却率"/>
        <xdr:cNvSpPr txBox="1"/>
      </xdr:nvSpPr>
      <xdr:spPr>
        <a:xfrm>
          <a:off x="1397009" y="53159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3" name="正方形/長方形 102"/>
        <xdr:cNvSpPr/>
      </xdr:nvSpPr>
      <xdr:spPr>
        <a:xfrm>
          <a:off x="9971405" y="4180205"/>
          <a:ext cx="3716020" cy="3060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4" name="正方形/長方形 103"/>
        <xdr:cNvSpPr/>
      </xdr:nvSpPr>
      <xdr:spPr>
        <a:xfrm>
          <a:off x="10904488" y="4538917"/>
          <a:ext cx="920214" cy="26809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5" name="正方形/長方形 104"/>
        <xdr:cNvSpPr/>
      </xdr:nvSpPr>
      <xdr:spPr>
        <a:xfrm>
          <a:off x="12166505" y="4522246"/>
          <a:ext cx="839659" cy="30143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[ 317.8</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6" name="正方形/長方形 105"/>
        <xdr:cNvSpPr/>
      </xdr:nvSpPr>
      <xdr:spPr>
        <a:xfrm>
          <a:off x="1365948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7" name="正方形/長方形 106"/>
        <xdr:cNvSpPr/>
      </xdr:nvSpPr>
      <xdr:spPr>
        <a:xfrm>
          <a:off x="1365948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8" name="正方形/長方形 107"/>
        <xdr:cNvSpPr/>
      </xdr:nvSpPr>
      <xdr:spPr>
        <a:xfrm>
          <a:off x="1500060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9" name="正方形/長方形 108"/>
        <xdr:cNvSpPr/>
      </xdr:nvSpPr>
      <xdr:spPr>
        <a:xfrm>
          <a:off x="1500060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0" name="正方形/長方形 109"/>
        <xdr:cNvSpPr/>
      </xdr:nvSpPr>
      <xdr:spPr>
        <a:xfrm>
          <a:off x="1644586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1" name="正方形/長方形 110"/>
        <xdr:cNvSpPr/>
      </xdr:nvSpPr>
      <xdr:spPr>
        <a:xfrm>
          <a:off x="1644586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2" name="正方形/長方形 111"/>
        <xdr:cNvSpPr/>
      </xdr:nvSpPr>
      <xdr:spPr>
        <a:xfrm>
          <a:off x="9971405" y="4859655"/>
          <a:ext cx="3716020" cy="211328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3" name="正方形/長方形 112"/>
        <xdr:cNvSpPr/>
      </xdr:nvSpPr>
      <xdr:spPr>
        <a:xfrm>
          <a:off x="13931265" y="4859655"/>
          <a:ext cx="4191000" cy="2113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4" name="正方形/長方形 113"/>
        <xdr:cNvSpPr/>
      </xdr:nvSpPr>
      <xdr:spPr>
        <a:xfrm>
          <a:off x="13931265" y="4923155"/>
          <a:ext cx="4023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5" name="テキスト ボックス 114"/>
        <xdr:cNvSpPr txBox="1"/>
      </xdr:nvSpPr>
      <xdr:spPr>
        <a:xfrm>
          <a:off x="14007465" y="5144135"/>
          <a:ext cx="4010660" cy="1739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債務負担比率は３１</a:t>
          </a:r>
          <a:r>
            <a:rPr kumimoji="1" lang="ja-JP" altLang="en-US" sz="1100">
              <a:solidFill>
                <a:schemeClr val="dk1"/>
              </a:solidFill>
              <a:effectLst/>
              <a:latin typeface="+mn-lt"/>
              <a:ea typeface="+mn-ea"/>
              <a:cs typeface="+mn-cs"/>
            </a:rPr>
            <a:t>７</a:t>
          </a:r>
          <a:r>
            <a:rPr kumimoji="1" lang="ja-JP" altLang="ja-JP" sz="1100">
              <a:solidFill>
                <a:schemeClr val="dk1"/>
              </a:solidFill>
              <a:effectLst/>
              <a:latin typeface="+mn-lt"/>
              <a:ea typeface="+mn-ea"/>
              <a:cs typeface="+mn-cs"/>
            </a:rPr>
            <a:t>．８％であり、類似団体を下回っている状況である。令和</a:t>
          </a:r>
          <a:r>
            <a:rPr kumimoji="1" lang="ja-JP" altLang="en-US" sz="1100">
              <a:solidFill>
                <a:schemeClr val="dk1"/>
              </a:solidFill>
              <a:effectLst/>
              <a:latin typeface="+mn-lt"/>
              <a:ea typeface="+mn-ea"/>
              <a:cs typeface="+mn-cs"/>
            </a:rPr>
            <a:t>４</a:t>
          </a:r>
          <a:r>
            <a:rPr kumimoji="1" lang="ja-JP" altLang="ja-JP" sz="1100">
              <a:solidFill>
                <a:schemeClr val="dk1"/>
              </a:solidFill>
              <a:effectLst/>
              <a:latin typeface="+mn-lt"/>
              <a:ea typeface="+mn-ea"/>
              <a:cs typeface="+mn-cs"/>
            </a:rPr>
            <a:t>年度に繰上償還を行ったことが主な要因として考えられる。今後、地方債を財源とする大規模な建設事業をが続いていくため、引き続き繰上償還等を行い健全な財政運営に努めていく。</a:t>
          </a:r>
          <a:endParaRPr lang="ja-JP" altLang="ja-JP">
            <a:effectLst/>
          </a:endParaRPr>
        </a:p>
      </xdr:txBody>
    </xdr:sp>
    <xdr:clientData/>
  </xdr:twoCellAnchor>
  <xdr:oneCellAnchor>
    <xdr:from>
      <xdr:col>57</xdr:col>
      <xdr:colOff>111125</xdr:colOff>
      <xdr:row>23</xdr:row>
      <xdr:rowOff>47625</xdr:rowOff>
    </xdr:from>
    <xdr:ext cx="349839" cy="225703"/>
    <xdr:sp macro="" textlink="">
      <xdr:nvSpPr>
        <xdr:cNvPr id="116" name="テキスト ボックス 115"/>
        <xdr:cNvSpPr txBox="1"/>
      </xdr:nvSpPr>
      <xdr:spPr>
        <a:xfrm>
          <a:off x="9933305" y="467296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7" name="直線コネクタ 116"/>
        <xdr:cNvCxnSpPr/>
      </xdr:nvCxnSpPr>
      <xdr:spPr>
        <a:xfrm>
          <a:off x="9971405" y="697293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8" name="テキスト ボックス 117"/>
        <xdr:cNvSpPr txBox="1"/>
      </xdr:nvSpPr>
      <xdr:spPr>
        <a:xfrm>
          <a:off x="9486041" y="687913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9" name="直線コネクタ 118"/>
        <xdr:cNvCxnSpPr/>
      </xdr:nvCxnSpPr>
      <xdr:spPr>
        <a:xfrm>
          <a:off x="9971405" y="6620722"/>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34</xdr:row>
      <xdr:rowOff>57541</xdr:rowOff>
    </xdr:from>
    <xdr:ext cx="410689" cy="225703"/>
    <xdr:sp macro="" textlink="">
      <xdr:nvSpPr>
        <xdr:cNvPr id="120" name="テキスト ボックス 119"/>
        <xdr:cNvSpPr txBox="1"/>
      </xdr:nvSpPr>
      <xdr:spPr>
        <a:xfrm>
          <a:off x="9542936" y="652692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21" name="直線コネクタ 120"/>
        <xdr:cNvCxnSpPr/>
      </xdr:nvCxnSpPr>
      <xdr:spPr>
        <a:xfrm>
          <a:off x="9971405" y="6268508"/>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22" name="テキスト ボックス 121"/>
        <xdr:cNvSpPr txBox="1"/>
      </xdr:nvSpPr>
      <xdr:spPr>
        <a:xfrm>
          <a:off x="9542936" y="617470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3" name="直線コネクタ 122"/>
        <xdr:cNvCxnSpPr/>
      </xdr:nvCxnSpPr>
      <xdr:spPr>
        <a:xfrm>
          <a:off x="9971405" y="591629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4" name="テキスト ボックス 123"/>
        <xdr:cNvSpPr txBox="1"/>
      </xdr:nvSpPr>
      <xdr:spPr>
        <a:xfrm>
          <a:off x="9542936" y="582249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5" name="直線コネクタ 124"/>
        <xdr:cNvCxnSpPr/>
      </xdr:nvCxnSpPr>
      <xdr:spPr>
        <a:xfrm>
          <a:off x="9971405" y="5564082"/>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6" name="テキスト ボックス 125"/>
        <xdr:cNvSpPr txBox="1"/>
      </xdr:nvSpPr>
      <xdr:spPr>
        <a:xfrm>
          <a:off x="9542936" y="547028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7" name="直線コネクタ 126"/>
        <xdr:cNvCxnSpPr/>
      </xdr:nvCxnSpPr>
      <xdr:spPr>
        <a:xfrm>
          <a:off x="9971405" y="5211868"/>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28" name="テキスト ボックス 127"/>
        <xdr:cNvSpPr txBox="1"/>
      </xdr:nvSpPr>
      <xdr:spPr>
        <a:xfrm>
          <a:off x="9645528" y="512187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9" name="直線コネクタ 128"/>
        <xdr:cNvCxnSpPr/>
      </xdr:nvCxnSpPr>
      <xdr:spPr>
        <a:xfrm>
          <a:off x="9971405" y="485965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0" name="債務償還比率グラフ枠"/>
        <xdr:cNvSpPr/>
      </xdr:nvSpPr>
      <xdr:spPr>
        <a:xfrm>
          <a:off x="9971405" y="4859655"/>
          <a:ext cx="3716020" cy="211328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35</xdr:row>
      <xdr:rowOff>46281</xdr:rowOff>
    </xdr:to>
    <xdr:cxnSp macro="">
      <xdr:nvCxnSpPr>
        <xdr:cNvPr id="131" name="直線コネクタ 130"/>
        <xdr:cNvCxnSpPr/>
      </xdr:nvCxnSpPr>
      <xdr:spPr>
        <a:xfrm flipV="1">
          <a:off x="13027660" y="5211868"/>
          <a:ext cx="1269" cy="14714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35</xdr:row>
      <xdr:rowOff>50108</xdr:rowOff>
    </xdr:from>
    <xdr:ext cx="469744" cy="259045"/>
    <xdr:sp macro="" textlink="">
      <xdr:nvSpPr>
        <xdr:cNvPr id="132" name="債務償還比率最小値テキスト"/>
        <xdr:cNvSpPr txBox="1"/>
      </xdr:nvSpPr>
      <xdr:spPr>
        <a:xfrm>
          <a:off x="13080365" y="66871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35</xdr:row>
      <xdr:rowOff>46281</xdr:rowOff>
    </xdr:from>
    <xdr:to>
      <xdr:col>76</xdr:col>
      <xdr:colOff>111125</xdr:colOff>
      <xdr:row>35</xdr:row>
      <xdr:rowOff>46281</xdr:rowOff>
    </xdr:to>
    <xdr:cxnSp macro="">
      <xdr:nvCxnSpPr>
        <xdr:cNvPr id="133" name="直線コネクタ 132"/>
        <xdr:cNvCxnSpPr/>
      </xdr:nvCxnSpPr>
      <xdr:spPr>
        <a:xfrm>
          <a:off x="12963525" y="668330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34" name="債務償還比率最大値テキスト"/>
        <xdr:cNvSpPr txBox="1"/>
      </xdr:nvSpPr>
      <xdr:spPr>
        <a:xfrm>
          <a:off x="13080365" y="499090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5" name="直線コネクタ 134"/>
        <xdr:cNvCxnSpPr/>
      </xdr:nvCxnSpPr>
      <xdr:spPr>
        <a:xfrm>
          <a:off x="12963525" y="521186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30</xdr:row>
      <xdr:rowOff>47801</xdr:rowOff>
    </xdr:from>
    <xdr:ext cx="469744" cy="259045"/>
    <xdr:sp macro="" textlink="">
      <xdr:nvSpPr>
        <xdr:cNvPr id="136" name="債務償還比率平均値テキスト"/>
        <xdr:cNvSpPr txBox="1"/>
      </xdr:nvSpPr>
      <xdr:spPr>
        <a:xfrm>
          <a:off x="13080365" y="58466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69374</xdr:rowOff>
    </xdr:from>
    <xdr:to>
      <xdr:col>76</xdr:col>
      <xdr:colOff>73025</xdr:colOff>
      <xdr:row>30</xdr:row>
      <xdr:rowOff>170974</xdr:rowOff>
    </xdr:to>
    <xdr:sp macro="" textlink="">
      <xdr:nvSpPr>
        <xdr:cNvPr id="137" name="フローチャート: 判断 136"/>
        <xdr:cNvSpPr/>
      </xdr:nvSpPr>
      <xdr:spPr>
        <a:xfrm>
          <a:off x="13001625" y="5868194"/>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65416</xdr:rowOff>
    </xdr:from>
    <xdr:to>
      <xdr:col>72</xdr:col>
      <xdr:colOff>123825</xdr:colOff>
      <xdr:row>30</xdr:row>
      <xdr:rowOff>167016</xdr:rowOff>
    </xdr:to>
    <xdr:sp macro="" textlink="">
      <xdr:nvSpPr>
        <xdr:cNvPr id="138" name="フローチャート: 判断 137"/>
        <xdr:cNvSpPr/>
      </xdr:nvSpPr>
      <xdr:spPr>
        <a:xfrm>
          <a:off x="12359005" y="5864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31</xdr:row>
      <xdr:rowOff>127317</xdr:rowOff>
    </xdr:from>
    <xdr:to>
      <xdr:col>68</xdr:col>
      <xdr:colOff>123825</xdr:colOff>
      <xdr:row>32</xdr:row>
      <xdr:rowOff>57467</xdr:rowOff>
    </xdr:to>
    <xdr:sp macro="" textlink="">
      <xdr:nvSpPr>
        <xdr:cNvPr id="139" name="フローチャート: 判断 138"/>
        <xdr:cNvSpPr/>
      </xdr:nvSpPr>
      <xdr:spPr>
        <a:xfrm>
          <a:off x="11688445" y="609377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31</xdr:row>
      <xdr:rowOff>103029</xdr:rowOff>
    </xdr:from>
    <xdr:to>
      <xdr:col>64</xdr:col>
      <xdr:colOff>123825</xdr:colOff>
      <xdr:row>32</xdr:row>
      <xdr:rowOff>33179</xdr:rowOff>
    </xdr:to>
    <xdr:sp macro="" textlink="">
      <xdr:nvSpPr>
        <xdr:cNvPr id="140" name="フローチャート: 判断 139"/>
        <xdr:cNvSpPr/>
      </xdr:nvSpPr>
      <xdr:spPr>
        <a:xfrm>
          <a:off x="11017885" y="606948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31</xdr:row>
      <xdr:rowOff>110046</xdr:rowOff>
    </xdr:from>
    <xdr:to>
      <xdr:col>60</xdr:col>
      <xdr:colOff>123825</xdr:colOff>
      <xdr:row>32</xdr:row>
      <xdr:rowOff>40196</xdr:rowOff>
    </xdr:to>
    <xdr:sp macro="" textlink="">
      <xdr:nvSpPr>
        <xdr:cNvPr id="141" name="フローチャート: 判断 140"/>
        <xdr:cNvSpPr/>
      </xdr:nvSpPr>
      <xdr:spPr>
        <a:xfrm>
          <a:off x="10347325" y="607650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2" name="テキスト ボックス 141"/>
        <xdr:cNvSpPr txBox="1"/>
      </xdr:nvSpPr>
      <xdr:spPr>
        <a:xfrm>
          <a:off x="1287462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3" name="テキスト ボックス 142"/>
        <xdr:cNvSpPr txBox="1"/>
      </xdr:nvSpPr>
      <xdr:spPr>
        <a:xfrm>
          <a:off x="1225486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4" name="テキスト ボックス 143"/>
        <xdr:cNvSpPr txBox="1"/>
      </xdr:nvSpPr>
      <xdr:spPr>
        <a:xfrm>
          <a:off x="1158430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5" name="テキスト ボックス 144"/>
        <xdr:cNvSpPr txBox="1"/>
      </xdr:nvSpPr>
      <xdr:spPr>
        <a:xfrm>
          <a:off x="1091374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6" name="テキスト ボックス 145"/>
        <xdr:cNvSpPr txBox="1"/>
      </xdr:nvSpPr>
      <xdr:spPr>
        <a:xfrm>
          <a:off x="1024318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90234</xdr:rowOff>
    </xdr:from>
    <xdr:to>
      <xdr:col>76</xdr:col>
      <xdr:colOff>73025</xdr:colOff>
      <xdr:row>30</xdr:row>
      <xdr:rowOff>20384</xdr:rowOff>
    </xdr:to>
    <xdr:sp macro="" textlink="">
      <xdr:nvSpPr>
        <xdr:cNvPr id="147" name="楕円 146"/>
        <xdr:cNvSpPr/>
      </xdr:nvSpPr>
      <xdr:spPr>
        <a:xfrm>
          <a:off x="13001625" y="572141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28</xdr:row>
      <xdr:rowOff>113111</xdr:rowOff>
    </xdr:from>
    <xdr:ext cx="469744" cy="259045"/>
    <xdr:sp macro="" textlink="">
      <xdr:nvSpPr>
        <xdr:cNvPr id="148" name="債務償還比率該当値テキスト"/>
        <xdr:cNvSpPr txBox="1"/>
      </xdr:nvSpPr>
      <xdr:spPr>
        <a:xfrm>
          <a:off x="13080365" y="55766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29</xdr:row>
      <xdr:rowOff>88435</xdr:rowOff>
    </xdr:from>
    <xdr:to>
      <xdr:col>72</xdr:col>
      <xdr:colOff>123825</xdr:colOff>
      <xdr:row>30</xdr:row>
      <xdr:rowOff>18585</xdr:rowOff>
    </xdr:to>
    <xdr:sp macro="" textlink="">
      <xdr:nvSpPr>
        <xdr:cNvPr id="149" name="楕円 148"/>
        <xdr:cNvSpPr/>
      </xdr:nvSpPr>
      <xdr:spPr>
        <a:xfrm>
          <a:off x="12359005" y="571961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29</xdr:row>
      <xdr:rowOff>139235</xdr:rowOff>
    </xdr:from>
    <xdr:to>
      <xdr:col>76</xdr:col>
      <xdr:colOff>22225</xdr:colOff>
      <xdr:row>29</xdr:row>
      <xdr:rowOff>141034</xdr:rowOff>
    </xdr:to>
    <xdr:cxnSp macro="">
      <xdr:nvCxnSpPr>
        <xdr:cNvPr id="150" name="直線コネクタ 149"/>
        <xdr:cNvCxnSpPr/>
      </xdr:nvCxnSpPr>
      <xdr:spPr>
        <a:xfrm>
          <a:off x="12409805" y="5770415"/>
          <a:ext cx="619760" cy="17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30</xdr:row>
      <xdr:rowOff>160951</xdr:rowOff>
    </xdr:from>
    <xdr:to>
      <xdr:col>68</xdr:col>
      <xdr:colOff>123825</xdr:colOff>
      <xdr:row>31</xdr:row>
      <xdr:rowOff>91101</xdr:rowOff>
    </xdr:to>
    <xdr:sp macro="" textlink="">
      <xdr:nvSpPr>
        <xdr:cNvPr id="151" name="楕円 150"/>
        <xdr:cNvSpPr/>
      </xdr:nvSpPr>
      <xdr:spPr>
        <a:xfrm>
          <a:off x="11688445" y="595977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29</xdr:row>
      <xdr:rowOff>139235</xdr:rowOff>
    </xdr:from>
    <xdr:to>
      <xdr:col>72</xdr:col>
      <xdr:colOff>73025</xdr:colOff>
      <xdr:row>31</xdr:row>
      <xdr:rowOff>40301</xdr:rowOff>
    </xdr:to>
    <xdr:cxnSp macro="">
      <xdr:nvCxnSpPr>
        <xdr:cNvPr id="152" name="直線コネクタ 151"/>
        <xdr:cNvCxnSpPr/>
      </xdr:nvCxnSpPr>
      <xdr:spPr>
        <a:xfrm flipV="1">
          <a:off x="11739245" y="5770415"/>
          <a:ext cx="670560" cy="236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30</xdr:row>
      <xdr:rowOff>124068</xdr:rowOff>
    </xdr:from>
    <xdr:to>
      <xdr:col>64</xdr:col>
      <xdr:colOff>123825</xdr:colOff>
      <xdr:row>31</xdr:row>
      <xdr:rowOff>54218</xdr:rowOff>
    </xdr:to>
    <xdr:sp macro="" textlink="">
      <xdr:nvSpPr>
        <xdr:cNvPr id="153" name="楕円 152"/>
        <xdr:cNvSpPr/>
      </xdr:nvSpPr>
      <xdr:spPr>
        <a:xfrm>
          <a:off x="11017885" y="592288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31</xdr:row>
      <xdr:rowOff>3418</xdr:rowOff>
    </xdr:from>
    <xdr:to>
      <xdr:col>68</xdr:col>
      <xdr:colOff>73025</xdr:colOff>
      <xdr:row>31</xdr:row>
      <xdr:rowOff>40301</xdr:rowOff>
    </xdr:to>
    <xdr:cxnSp macro="">
      <xdr:nvCxnSpPr>
        <xdr:cNvPr id="154" name="直線コネクタ 153"/>
        <xdr:cNvCxnSpPr/>
      </xdr:nvCxnSpPr>
      <xdr:spPr>
        <a:xfrm>
          <a:off x="11068685" y="5969878"/>
          <a:ext cx="670560" cy="368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30</xdr:row>
      <xdr:rowOff>105897</xdr:rowOff>
    </xdr:from>
    <xdr:to>
      <xdr:col>60</xdr:col>
      <xdr:colOff>123825</xdr:colOff>
      <xdr:row>31</xdr:row>
      <xdr:rowOff>36047</xdr:rowOff>
    </xdr:to>
    <xdr:sp macro="" textlink="">
      <xdr:nvSpPr>
        <xdr:cNvPr id="155" name="楕円 154"/>
        <xdr:cNvSpPr/>
      </xdr:nvSpPr>
      <xdr:spPr>
        <a:xfrm>
          <a:off x="10347325" y="590471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30</xdr:row>
      <xdr:rowOff>156697</xdr:rowOff>
    </xdr:from>
    <xdr:to>
      <xdr:col>64</xdr:col>
      <xdr:colOff>73025</xdr:colOff>
      <xdr:row>31</xdr:row>
      <xdr:rowOff>3418</xdr:rowOff>
    </xdr:to>
    <xdr:cxnSp macro="">
      <xdr:nvCxnSpPr>
        <xdr:cNvPr id="156" name="直線コネクタ 155"/>
        <xdr:cNvCxnSpPr/>
      </xdr:nvCxnSpPr>
      <xdr:spPr>
        <a:xfrm>
          <a:off x="10398125" y="5955517"/>
          <a:ext cx="670560" cy="143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30</xdr:row>
      <xdr:rowOff>158143</xdr:rowOff>
    </xdr:from>
    <xdr:ext cx="469744" cy="259045"/>
    <xdr:sp macro="" textlink="">
      <xdr:nvSpPr>
        <xdr:cNvPr id="157" name="n_1aveValue債務償還比率"/>
        <xdr:cNvSpPr txBox="1"/>
      </xdr:nvSpPr>
      <xdr:spPr>
        <a:xfrm>
          <a:off x="12185092" y="59569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32</xdr:row>
      <xdr:rowOff>48594</xdr:rowOff>
    </xdr:from>
    <xdr:ext cx="469744" cy="259045"/>
    <xdr:sp macro="" textlink="">
      <xdr:nvSpPr>
        <xdr:cNvPr id="158" name="n_2aveValue債務償還比率"/>
        <xdr:cNvSpPr txBox="1"/>
      </xdr:nvSpPr>
      <xdr:spPr>
        <a:xfrm>
          <a:off x="11527232" y="61826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32</xdr:row>
      <xdr:rowOff>24306</xdr:rowOff>
    </xdr:from>
    <xdr:ext cx="469744" cy="259045"/>
    <xdr:sp macro="" textlink="">
      <xdr:nvSpPr>
        <xdr:cNvPr id="159" name="n_3aveValue債務償還比率"/>
        <xdr:cNvSpPr txBox="1"/>
      </xdr:nvSpPr>
      <xdr:spPr>
        <a:xfrm>
          <a:off x="10856672" y="61584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32</xdr:row>
      <xdr:rowOff>31323</xdr:rowOff>
    </xdr:from>
    <xdr:ext cx="469744" cy="259045"/>
    <xdr:sp macro="" textlink="">
      <xdr:nvSpPr>
        <xdr:cNvPr id="160" name="n_4aveValue債務償還比率"/>
        <xdr:cNvSpPr txBox="1"/>
      </xdr:nvSpPr>
      <xdr:spPr>
        <a:xfrm>
          <a:off x="10186112" y="61654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28</xdr:row>
      <xdr:rowOff>35112</xdr:rowOff>
    </xdr:from>
    <xdr:ext cx="469744" cy="259045"/>
    <xdr:sp macro="" textlink="">
      <xdr:nvSpPr>
        <xdr:cNvPr id="161" name="n_1mainValue債務償還比率"/>
        <xdr:cNvSpPr txBox="1"/>
      </xdr:nvSpPr>
      <xdr:spPr>
        <a:xfrm>
          <a:off x="12185092" y="54986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29</xdr:row>
      <xdr:rowOff>107628</xdr:rowOff>
    </xdr:from>
    <xdr:ext cx="469744" cy="259045"/>
    <xdr:sp macro="" textlink="">
      <xdr:nvSpPr>
        <xdr:cNvPr id="162" name="n_2mainValue債務償還比率"/>
        <xdr:cNvSpPr txBox="1"/>
      </xdr:nvSpPr>
      <xdr:spPr>
        <a:xfrm>
          <a:off x="11527232" y="57388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70745</xdr:rowOff>
    </xdr:from>
    <xdr:ext cx="469744" cy="259045"/>
    <xdr:sp macro="" textlink="">
      <xdr:nvSpPr>
        <xdr:cNvPr id="163" name="n_3mainValue債務償還比率"/>
        <xdr:cNvSpPr txBox="1"/>
      </xdr:nvSpPr>
      <xdr:spPr>
        <a:xfrm>
          <a:off x="10856672" y="5701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52574</xdr:rowOff>
    </xdr:from>
    <xdr:ext cx="469744" cy="259045"/>
    <xdr:sp macro="" textlink="">
      <xdr:nvSpPr>
        <xdr:cNvPr id="164" name="n_4mainValue債務償還比率"/>
        <xdr:cNvSpPr txBox="1"/>
      </xdr:nvSpPr>
      <xdr:spPr>
        <a:xfrm>
          <a:off x="10186112" y="56837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5" name="正方形/長方形 164"/>
        <xdr:cNvSpPr/>
      </xdr:nvSpPr>
      <xdr:spPr>
        <a:xfrm>
          <a:off x="1127125" y="7833360"/>
          <a:ext cx="5196840" cy="335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6" name="正方形/長方形 165"/>
        <xdr:cNvSpPr/>
      </xdr:nvSpPr>
      <xdr:spPr>
        <a:xfrm>
          <a:off x="1127125" y="11550015"/>
          <a:ext cx="5196840" cy="335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7" name="テキスト ボックス 166"/>
        <xdr:cNvSpPr txBox="1"/>
      </xdr:nvSpPr>
      <xdr:spPr>
        <a:xfrm>
          <a:off x="817245" y="807974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8" name="テキスト ボックス 167"/>
        <xdr:cNvSpPr txBox="1"/>
      </xdr:nvSpPr>
      <xdr:spPr>
        <a:xfrm>
          <a:off x="6156325" y="1068959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9" name="テキスト ボックス 168"/>
        <xdr:cNvSpPr txBox="1"/>
      </xdr:nvSpPr>
      <xdr:spPr>
        <a:xfrm>
          <a:off x="817245" y="1177099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0" name="テキスト ボックス 169"/>
        <xdr:cNvSpPr txBox="1"/>
      </xdr:nvSpPr>
      <xdr:spPr>
        <a:xfrm>
          <a:off x="6156325" y="1446593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566420" y="127000"/>
          <a:ext cx="1116838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6764000" y="186690"/>
          <a:ext cx="35052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6783050" y="212090"/>
          <a:ext cx="34607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6808450" y="237490"/>
          <a:ext cx="34036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岡山県美咲町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4312900" y="186690"/>
          <a:ext cx="234061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4338300" y="212090"/>
          <a:ext cx="229616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4363700" y="237490"/>
          <a:ext cx="223901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670560" y="869950"/>
          <a:ext cx="888492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797560" y="901700"/>
          <a:ext cx="1214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1971040" y="901700"/>
          <a:ext cx="117348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13,222
13,054
232.17
14,287,977
13,876,932
410,654
7,258,896
11,436,943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144520" y="901700"/>
          <a:ext cx="1341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4485640" y="920750"/>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6266180" y="920750"/>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7439660" y="933450"/>
          <a:ext cx="566420" cy="916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4485640" y="1676400"/>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6329680" y="1676400"/>
          <a:ext cx="32258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9748520" y="869950"/>
          <a:ext cx="1341120" cy="124333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9986010" y="933450"/>
          <a:ext cx="11734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9986010" y="1192530"/>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9986010" y="1515110"/>
          <a:ext cx="12776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9831070" y="1018540"/>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9885045" y="9715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9885045" y="12306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9906635" y="149352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9850120" y="149352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9906635" y="172402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9850120" y="186309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29920" y="273304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29920" y="304292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29920" y="33528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29920" y="366649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67056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79756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79756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6764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6764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2682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2682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67056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65532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67056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7196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xdr:cNvCxnSpPr/>
      </xdr:nvCxnSpPr>
      <xdr:spPr>
        <a:xfrm>
          <a:off x="670560" y="70789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xdr:cNvSpPr txBox="1"/>
      </xdr:nvSpPr>
      <xdr:spPr>
        <a:xfrm>
          <a:off x="27196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xdr:cNvCxnSpPr/>
      </xdr:nvCxnSpPr>
      <xdr:spPr>
        <a:xfrm>
          <a:off x="670560" y="6705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xdr:cNvSpPr txBox="1"/>
      </xdr:nvSpPr>
      <xdr:spPr>
        <a:xfrm>
          <a:off x="336081" y="65671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xdr:cNvCxnSpPr/>
      </xdr:nvCxnSpPr>
      <xdr:spPr>
        <a:xfrm>
          <a:off x="670560" y="63360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xdr:cNvSpPr txBox="1"/>
      </xdr:nvSpPr>
      <xdr:spPr>
        <a:xfrm>
          <a:off x="336081" y="61976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xdr:cNvCxnSpPr/>
      </xdr:nvCxnSpPr>
      <xdr:spPr>
        <a:xfrm>
          <a:off x="670560" y="59626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xdr:cNvSpPr txBox="1"/>
      </xdr:nvSpPr>
      <xdr:spPr>
        <a:xfrm>
          <a:off x="336081" y="58242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xdr:cNvCxnSpPr/>
      </xdr:nvCxnSpPr>
      <xdr:spPr>
        <a:xfrm>
          <a:off x="670560" y="55892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xdr:cNvSpPr txBox="1"/>
      </xdr:nvSpPr>
      <xdr:spPr>
        <a:xfrm>
          <a:off x="336081" y="54508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67056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xdr:cNvSpPr txBox="1"/>
      </xdr:nvSpPr>
      <xdr:spPr>
        <a:xfrm>
          <a:off x="377341" y="50774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xdr:cNvSpPr/>
      </xdr:nvSpPr>
      <xdr:spPr>
        <a:xfrm>
          <a:off x="67056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22860</xdr:rowOff>
    </xdr:from>
    <xdr:to>
      <xdr:col>24</xdr:col>
      <xdr:colOff>62865</xdr:colOff>
      <xdr:row>42</xdr:row>
      <xdr:rowOff>1905</xdr:rowOff>
    </xdr:to>
    <xdr:cxnSp macro="">
      <xdr:nvCxnSpPr>
        <xdr:cNvPr id="57" name="直線コネクタ 56"/>
        <xdr:cNvCxnSpPr/>
      </xdr:nvCxnSpPr>
      <xdr:spPr>
        <a:xfrm flipV="1">
          <a:off x="4086225" y="5722620"/>
          <a:ext cx="0" cy="13201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5732</xdr:rowOff>
    </xdr:from>
    <xdr:ext cx="405111" cy="259045"/>
    <xdr:sp macro="" textlink="">
      <xdr:nvSpPr>
        <xdr:cNvPr id="58" name="【道路】&#10;有形固定資産減価償却率最小値テキスト"/>
        <xdr:cNvSpPr txBox="1"/>
      </xdr:nvSpPr>
      <xdr:spPr>
        <a:xfrm>
          <a:off x="4124960" y="70466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1905</xdr:rowOff>
    </xdr:from>
    <xdr:to>
      <xdr:col>24</xdr:col>
      <xdr:colOff>152400</xdr:colOff>
      <xdr:row>42</xdr:row>
      <xdr:rowOff>1905</xdr:rowOff>
    </xdr:to>
    <xdr:cxnSp macro="">
      <xdr:nvCxnSpPr>
        <xdr:cNvPr id="59" name="直線コネクタ 58"/>
        <xdr:cNvCxnSpPr/>
      </xdr:nvCxnSpPr>
      <xdr:spPr>
        <a:xfrm>
          <a:off x="4020820" y="704278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140987</xdr:rowOff>
    </xdr:from>
    <xdr:ext cx="405111" cy="259045"/>
    <xdr:sp macro="" textlink="">
      <xdr:nvSpPr>
        <xdr:cNvPr id="60" name="【道路】&#10;有形固定資産減価償却率最大値テキスト"/>
        <xdr:cNvSpPr txBox="1"/>
      </xdr:nvSpPr>
      <xdr:spPr>
        <a:xfrm>
          <a:off x="4124960" y="5505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22860</xdr:rowOff>
    </xdr:from>
    <xdr:to>
      <xdr:col>24</xdr:col>
      <xdr:colOff>152400</xdr:colOff>
      <xdr:row>34</xdr:row>
      <xdr:rowOff>22860</xdr:rowOff>
    </xdr:to>
    <xdr:cxnSp macro="">
      <xdr:nvCxnSpPr>
        <xdr:cNvPr id="61" name="直線コネクタ 60"/>
        <xdr:cNvCxnSpPr/>
      </xdr:nvCxnSpPr>
      <xdr:spPr>
        <a:xfrm>
          <a:off x="4020820" y="572262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160037</xdr:rowOff>
    </xdr:from>
    <xdr:ext cx="405111" cy="259045"/>
    <xdr:sp macro="" textlink="">
      <xdr:nvSpPr>
        <xdr:cNvPr id="62" name="【道路】&#10;有形固定資産減価償却率平均値テキスト"/>
        <xdr:cNvSpPr txBox="1"/>
      </xdr:nvSpPr>
      <xdr:spPr>
        <a:xfrm>
          <a:off x="4124960" y="63627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10160</xdr:rowOff>
    </xdr:from>
    <xdr:to>
      <xdr:col>24</xdr:col>
      <xdr:colOff>114300</xdr:colOff>
      <xdr:row>38</xdr:row>
      <xdr:rowOff>111760</xdr:rowOff>
    </xdr:to>
    <xdr:sp macro="" textlink="">
      <xdr:nvSpPr>
        <xdr:cNvPr id="63" name="フローチャート: 判断 62"/>
        <xdr:cNvSpPr/>
      </xdr:nvSpPr>
      <xdr:spPr>
        <a:xfrm>
          <a:off x="4036060" y="638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149225</xdr:rowOff>
    </xdr:from>
    <xdr:to>
      <xdr:col>20</xdr:col>
      <xdr:colOff>38100</xdr:colOff>
      <xdr:row>38</xdr:row>
      <xdr:rowOff>79375</xdr:rowOff>
    </xdr:to>
    <xdr:sp macro="" textlink="">
      <xdr:nvSpPr>
        <xdr:cNvPr id="64" name="フローチャート: 判断 63"/>
        <xdr:cNvSpPr/>
      </xdr:nvSpPr>
      <xdr:spPr>
        <a:xfrm>
          <a:off x="3312160" y="635190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147320</xdr:rowOff>
    </xdr:from>
    <xdr:to>
      <xdr:col>15</xdr:col>
      <xdr:colOff>101600</xdr:colOff>
      <xdr:row>38</xdr:row>
      <xdr:rowOff>77470</xdr:rowOff>
    </xdr:to>
    <xdr:sp macro="" textlink="">
      <xdr:nvSpPr>
        <xdr:cNvPr id="65" name="フローチャート: 判断 64"/>
        <xdr:cNvSpPr/>
      </xdr:nvSpPr>
      <xdr:spPr>
        <a:xfrm>
          <a:off x="2514600" y="635000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61595</xdr:rowOff>
    </xdr:from>
    <xdr:to>
      <xdr:col>10</xdr:col>
      <xdr:colOff>165100</xdr:colOff>
      <xdr:row>37</xdr:row>
      <xdr:rowOff>163195</xdr:rowOff>
    </xdr:to>
    <xdr:sp macro="" textlink="">
      <xdr:nvSpPr>
        <xdr:cNvPr id="66" name="フローチャート: 判断 65"/>
        <xdr:cNvSpPr/>
      </xdr:nvSpPr>
      <xdr:spPr>
        <a:xfrm>
          <a:off x="1739900" y="6264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33020</xdr:rowOff>
    </xdr:from>
    <xdr:to>
      <xdr:col>6</xdr:col>
      <xdr:colOff>38100</xdr:colOff>
      <xdr:row>37</xdr:row>
      <xdr:rowOff>134620</xdr:rowOff>
    </xdr:to>
    <xdr:sp macro="" textlink="">
      <xdr:nvSpPr>
        <xdr:cNvPr id="67" name="フローチャート: 判断 66"/>
        <xdr:cNvSpPr/>
      </xdr:nvSpPr>
      <xdr:spPr>
        <a:xfrm>
          <a:off x="965200" y="623570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xdr:cNvSpPr txBox="1"/>
      </xdr:nvSpPr>
      <xdr:spPr>
        <a:xfrm>
          <a:off x="39192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xdr:cNvSpPr txBox="1"/>
      </xdr:nvSpPr>
      <xdr:spPr>
        <a:xfrm>
          <a:off x="3187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xdr:cNvSpPr txBox="1"/>
      </xdr:nvSpPr>
      <xdr:spPr>
        <a:xfrm>
          <a:off x="2397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xdr:cNvSpPr txBox="1"/>
      </xdr:nvSpPr>
      <xdr:spPr>
        <a:xfrm>
          <a:off x="16230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xdr:cNvSpPr txBox="1"/>
      </xdr:nvSpPr>
      <xdr:spPr>
        <a:xfrm>
          <a:off x="8407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33020</xdr:rowOff>
    </xdr:from>
    <xdr:to>
      <xdr:col>24</xdr:col>
      <xdr:colOff>114300</xdr:colOff>
      <xdr:row>36</xdr:row>
      <xdr:rowOff>134620</xdr:rowOff>
    </xdr:to>
    <xdr:sp macro="" textlink="">
      <xdr:nvSpPr>
        <xdr:cNvPr id="73" name="楕円 72"/>
        <xdr:cNvSpPr/>
      </xdr:nvSpPr>
      <xdr:spPr>
        <a:xfrm>
          <a:off x="4036060" y="6068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35</xdr:row>
      <xdr:rowOff>55897</xdr:rowOff>
    </xdr:from>
    <xdr:ext cx="405111" cy="259045"/>
    <xdr:sp macro="" textlink="">
      <xdr:nvSpPr>
        <xdr:cNvPr id="74" name="【道路】&#10;有形固定資産減価償却率該当値テキスト"/>
        <xdr:cNvSpPr txBox="1"/>
      </xdr:nvSpPr>
      <xdr:spPr>
        <a:xfrm>
          <a:off x="4124960" y="5923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166370</xdr:rowOff>
    </xdr:from>
    <xdr:to>
      <xdr:col>20</xdr:col>
      <xdr:colOff>38100</xdr:colOff>
      <xdr:row>36</xdr:row>
      <xdr:rowOff>96520</xdr:rowOff>
    </xdr:to>
    <xdr:sp macro="" textlink="">
      <xdr:nvSpPr>
        <xdr:cNvPr id="75" name="楕円 74"/>
        <xdr:cNvSpPr/>
      </xdr:nvSpPr>
      <xdr:spPr>
        <a:xfrm>
          <a:off x="3312160" y="603377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36</xdr:row>
      <xdr:rowOff>45720</xdr:rowOff>
    </xdr:from>
    <xdr:to>
      <xdr:col>24</xdr:col>
      <xdr:colOff>63500</xdr:colOff>
      <xdr:row>36</xdr:row>
      <xdr:rowOff>83820</xdr:rowOff>
    </xdr:to>
    <xdr:cxnSp macro="">
      <xdr:nvCxnSpPr>
        <xdr:cNvPr id="76" name="直線コネクタ 75"/>
        <xdr:cNvCxnSpPr/>
      </xdr:nvCxnSpPr>
      <xdr:spPr>
        <a:xfrm>
          <a:off x="3355340" y="6080760"/>
          <a:ext cx="73152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132080</xdr:rowOff>
    </xdr:from>
    <xdr:to>
      <xdr:col>15</xdr:col>
      <xdr:colOff>101600</xdr:colOff>
      <xdr:row>36</xdr:row>
      <xdr:rowOff>62230</xdr:rowOff>
    </xdr:to>
    <xdr:sp macro="" textlink="">
      <xdr:nvSpPr>
        <xdr:cNvPr id="77" name="楕円 76"/>
        <xdr:cNvSpPr/>
      </xdr:nvSpPr>
      <xdr:spPr>
        <a:xfrm>
          <a:off x="2514600" y="599948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11430</xdr:rowOff>
    </xdr:from>
    <xdr:to>
      <xdr:col>19</xdr:col>
      <xdr:colOff>177800</xdr:colOff>
      <xdr:row>36</xdr:row>
      <xdr:rowOff>45720</xdr:rowOff>
    </xdr:to>
    <xdr:cxnSp macro="">
      <xdr:nvCxnSpPr>
        <xdr:cNvPr id="78" name="直線コネクタ 77"/>
        <xdr:cNvCxnSpPr/>
      </xdr:nvCxnSpPr>
      <xdr:spPr>
        <a:xfrm>
          <a:off x="2565400" y="6046470"/>
          <a:ext cx="78994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95885</xdr:rowOff>
    </xdr:from>
    <xdr:to>
      <xdr:col>10</xdr:col>
      <xdr:colOff>165100</xdr:colOff>
      <xdr:row>36</xdr:row>
      <xdr:rowOff>26035</xdr:rowOff>
    </xdr:to>
    <xdr:sp macro="" textlink="">
      <xdr:nvSpPr>
        <xdr:cNvPr id="79" name="楕円 78"/>
        <xdr:cNvSpPr/>
      </xdr:nvSpPr>
      <xdr:spPr>
        <a:xfrm>
          <a:off x="1739900" y="596328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35</xdr:row>
      <xdr:rowOff>146685</xdr:rowOff>
    </xdr:from>
    <xdr:to>
      <xdr:col>15</xdr:col>
      <xdr:colOff>50800</xdr:colOff>
      <xdr:row>36</xdr:row>
      <xdr:rowOff>11430</xdr:rowOff>
    </xdr:to>
    <xdr:cxnSp macro="">
      <xdr:nvCxnSpPr>
        <xdr:cNvPr id="80" name="直線コネクタ 79"/>
        <xdr:cNvCxnSpPr/>
      </xdr:nvCxnSpPr>
      <xdr:spPr>
        <a:xfrm>
          <a:off x="1790700" y="6014085"/>
          <a:ext cx="7747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35</xdr:row>
      <xdr:rowOff>59690</xdr:rowOff>
    </xdr:from>
    <xdr:to>
      <xdr:col>6</xdr:col>
      <xdr:colOff>38100</xdr:colOff>
      <xdr:row>35</xdr:row>
      <xdr:rowOff>161290</xdr:rowOff>
    </xdr:to>
    <xdr:sp macro="" textlink="">
      <xdr:nvSpPr>
        <xdr:cNvPr id="81" name="楕円 80"/>
        <xdr:cNvSpPr/>
      </xdr:nvSpPr>
      <xdr:spPr>
        <a:xfrm>
          <a:off x="965200" y="592709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35</xdr:row>
      <xdr:rowOff>110490</xdr:rowOff>
    </xdr:from>
    <xdr:to>
      <xdr:col>10</xdr:col>
      <xdr:colOff>114300</xdr:colOff>
      <xdr:row>35</xdr:row>
      <xdr:rowOff>146685</xdr:rowOff>
    </xdr:to>
    <xdr:cxnSp macro="">
      <xdr:nvCxnSpPr>
        <xdr:cNvPr id="82" name="直線コネクタ 81"/>
        <xdr:cNvCxnSpPr/>
      </xdr:nvCxnSpPr>
      <xdr:spPr>
        <a:xfrm>
          <a:off x="1008380" y="5977890"/>
          <a:ext cx="78232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70502</xdr:rowOff>
    </xdr:from>
    <xdr:ext cx="405111" cy="259045"/>
    <xdr:sp macro="" textlink="">
      <xdr:nvSpPr>
        <xdr:cNvPr id="83" name="n_1aveValue【道路】&#10;有形固定資産減価償却率"/>
        <xdr:cNvSpPr txBox="1"/>
      </xdr:nvSpPr>
      <xdr:spPr>
        <a:xfrm>
          <a:off x="3170564" y="6440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68597</xdr:rowOff>
    </xdr:from>
    <xdr:ext cx="405111" cy="259045"/>
    <xdr:sp macro="" textlink="">
      <xdr:nvSpPr>
        <xdr:cNvPr id="84" name="n_2aveValue【道路】&#10;有形固定資産減価償却率"/>
        <xdr:cNvSpPr txBox="1"/>
      </xdr:nvSpPr>
      <xdr:spPr>
        <a:xfrm>
          <a:off x="2385704" y="64389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154322</xdr:rowOff>
    </xdr:from>
    <xdr:ext cx="405111" cy="259045"/>
    <xdr:sp macro="" textlink="">
      <xdr:nvSpPr>
        <xdr:cNvPr id="85" name="n_3aveValue【道路】&#10;有形固定資産減価償却率"/>
        <xdr:cNvSpPr txBox="1"/>
      </xdr:nvSpPr>
      <xdr:spPr>
        <a:xfrm>
          <a:off x="1611004" y="6357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125747</xdr:rowOff>
    </xdr:from>
    <xdr:ext cx="405111" cy="259045"/>
    <xdr:sp macro="" textlink="">
      <xdr:nvSpPr>
        <xdr:cNvPr id="86" name="n_4aveValue【道路】&#10;有形固定資産減価償却率"/>
        <xdr:cNvSpPr txBox="1"/>
      </xdr:nvSpPr>
      <xdr:spPr>
        <a:xfrm>
          <a:off x="836304" y="6328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34</xdr:row>
      <xdr:rowOff>113047</xdr:rowOff>
    </xdr:from>
    <xdr:ext cx="405111" cy="259045"/>
    <xdr:sp macro="" textlink="">
      <xdr:nvSpPr>
        <xdr:cNvPr id="87" name="n_1mainValue【道路】&#10;有形固定資産減価償却率"/>
        <xdr:cNvSpPr txBox="1"/>
      </xdr:nvSpPr>
      <xdr:spPr>
        <a:xfrm>
          <a:off x="3170564" y="5812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78757</xdr:rowOff>
    </xdr:from>
    <xdr:ext cx="405111" cy="259045"/>
    <xdr:sp macro="" textlink="">
      <xdr:nvSpPr>
        <xdr:cNvPr id="88" name="n_2mainValue【道路】&#10;有形固定資産減価償却率"/>
        <xdr:cNvSpPr txBox="1"/>
      </xdr:nvSpPr>
      <xdr:spPr>
        <a:xfrm>
          <a:off x="2385704" y="5778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42562</xdr:rowOff>
    </xdr:from>
    <xdr:ext cx="405111" cy="259045"/>
    <xdr:sp macro="" textlink="">
      <xdr:nvSpPr>
        <xdr:cNvPr id="89" name="n_3mainValue【道路】&#10;有形固定資産減価償却率"/>
        <xdr:cNvSpPr txBox="1"/>
      </xdr:nvSpPr>
      <xdr:spPr>
        <a:xfrm>
          <a:off x="1611004" y="5742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6367</xdr:rowOff>
    </xdr:from>
    <xdr:ext cx="405111" cy="259045"/>
    <xdr:sp macro="" textlink="">
      <xdr:nvSpPr>
        <xdr:cNvPr id="90" name="n_4mainValue【道路】&#10;有形固定資産減価償却率"/>
        <xdr:cNvSpPr txBox="1"/>
      </xdr:nvSpPr>
      <xdr:spPr>
        <a:xfrm>
          <a:off x="836304" y="5706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xdr:cNvSpPr/>
      </xdr:nvSpPr>
      <xdr:spPr>
        <a:xfrm>
          <a:off x="582676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xdr:cNvSpPr/>
      </xdr:nvSpPr>
      <xdr:spPr>
        <a:xfrm>
          <a:off x="59309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xdr:cNvSpPr/>
      </xdr:nvSpPr>
      <xdr:spPr>
        <a:xfrm>
          <a:off x="59309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xdr:cNvSpPr/>
      </xdr:nvSpPr>
      <xdr:spPr>
        <a:xfrm>
          <a:off x="68326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xdr:cNvSpPr/>
      </xdr:nvSpPr>
      <xdr:spPr>
        <a:xfrm>
          <a:off x="68326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xdr:cNvSpPr/>
      </xdr:nvSpPr>
      <xdr:spPr>
        <a:xfrm>
          <a:off x="7838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xdr:cNvSpPr/>
      </xdr:nvSpPr>
      <xdr:spPr>
        <a:xfrm>
          <a:off x="7838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xdr:cNvSpPr/>
      </xdr:nvSpPr>
      <xdr:spPr>
        <a:xfrm>
          <a:off x="582676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xdr:cNvSpPr txBox="1"/>
      </xdr:nvSpPr>
      <xdr:spPr>
        <a:xfrm>
          <a:off x="5788660" y="50292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xdr:cNvCxnSpPr/>
      </xdr:nvCxnSpPr>
      <xdr:spPr>
        <a:xfrm>
          <a:off x="5826760" y="74523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1" name="直線コネクタ 100"/>
        <xdr:cNvCxnSpPr/>
      </xdr:nvCxnSpPr>
      <xdr:spPr>
        <a:xfrm>
          <a:off x="5826760" y="70789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2" name="テキスト ボックス 101"/>
        <xdr:cNvSpPr txBox="1"/>
      </xdr:nvSpPr>
      <xdr:spPr>
        <a:xfrm>
          <a:off x="540530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3" name="直線コネクタ 102"/>
        <xdr:cNvCxnSpPr/>
      </xdr:nvCxnSpPr>
      <xdr:spPr>
        <a:xfrm>
          <a:off x="5826760" y="67056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4" name="テキスト ボックス 103"/>
        <xdr:cNvSpPr txBox="1"/>
      </xdr:nvSpPr>
      <xdr:spPr>
        <a:xfrm>
          <a:off x="5364041" y="656718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5" name="直線コネクタ 104"/>
        <xdr:cNvCxnSpPr/>
      </xdr:nvCxnSpPr>
      <xdr:spPr>
        <a:xfrm>
          <a:off x="5826760" y="63360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6" name="テキスト ボックス 105"/>
        <xdr:cNvSpPr txBox="1"/>
      </xdr:nvSpPr>
      <xdr:spPr>
        <a:xfrm>
          <a:off x="5364041" y="619761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7" name="直線コネクタ 106"/>
        <xdr:cNvCxnSpPr/>
      </xdr:nvCxnSpPr>
      <xdr:spPr>
        <a:xfrm>
          <a:off x="5826760" y="59626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8" name="テキスト ボックス 107"/>
        <xdr:cNvSpPr txBox="1"/>
      </xdr:nvSpPr>
      <xdr:spPr>
        <a:xfrm>
          <a:off x="5364041" y="582423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9" name="直線コネクタ 108"/>
        <xdr:cNvCxnSpPr/>
      </xdr:nvCxnSpPr>
      <xdr:spPr>
        <a:xfrm>
          <a:off x="5826760" y="55892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10" name="テキスト ボックス 109"/>
        <xdr:cNvSpPr txBox="1"/>
      </xdr:nvSpPr>
      <xdr:spPr>
        <a:xfrm>
          <a:off x="5364041" y="545085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xdr:cNvCxnSpPr/>
      </xdr:nvCxnSpPr>
      <xdr:spPr>
        <a:xfrm>
          <a:off x="5826760" y="52158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2" name="テキスト ボックス 111"/>
        <xdr:cNvSpPr txBox="1"/>
      </xdr:nvSpPr>
      <xdr:spPr>
        <a:xfrm>
          <a:off x="5299921" y="50774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道路】&#10;一人当たり延長グラフ枠"/>
        <xdr:cNvSpPr/>
      </xdr:nvSpPr>
      <xdr:spPr>
        <a:xfrm>
          <a:off x="582676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32</xdr:row>
      <xdr:rowOff>153905</xdr:rowOff>
    </xdr:from>
    <xdr:to>
      <xdr:col>54</xdr:col>
      <xdr:colOff>189865</xdr:colOff>
      <xdr:row>41</xdr:row>
      <xdr:rowOff>16859</xdr:rowOff>
    </xdr:to>
    <xdr:cxnSp macro="">
      <xdr:nvCxnSpPr>
        <xdr:cNvPr id="114" name="直線コネクタ 113"/>
        <xdr:cNvCxnSpPr/>
      </xdr:nvCxnSpPr>
      <xdr:spPr>
        <a:xfrm flipV="1">
          <a:off x="9219565" y="5518385"/>
          <a:ext cx="0" cy="13717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20686</xdr:rowOff>
    </xdr:from>
    <xdr:ext cx="534377" cy="259045"/>
    <xdr:sp macro="" textlink="">
      <xdr:nvSpPr>
        <xdr:cNvPr id="115" name="【道路】&#10;一人当たり延長最小値テキスト"/>
        <xdr:cNvSpPr txBox="1"/>
      </xdr:nvSpPr>
      <xdr:spPr>
        <a:xfrm>
          <a:off x="9258300" y="6893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16859</xdr:rowOff>
    </xdr:from>
    <xdr:to>
      <xdr:col>55</xdr:col>
      <xdr:colOff>88900</xdr:colOff>
      <xdr:row>41</xdr:row>
      <xdr:rowOff>16859</xdr:rowOff>
    </xdr:to>
    <xdr:cxnSp macro="">
      <xdr:nvCxnSpPr>
        <xdr:cNvPr id="116" name="直線コネクタ 115"/>
        <xdr:cNvCxnSpPr/>
      </xdr:nvCxnSpPr>
      <xdr:spPr>
        <a:xfrm>
          <a:off x="9154160" y="689009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100582</xdr:rowOff>
    </xdr:from>
    <xdr:ext cx="534377" cy="259045"/>
    <xdr:sp macro="" textlink="">
      <xdr:nvSpPr>
        <xdr:cNvPr id="117" name="【道路】&#10;一人当たり延長最大値テキスト"/>
        <xdr:cNvSpPr txBox="1"/>
      </xdr:nvSpPr>
      <xdr:spPr>
        <a:xfrm>
          <a:off x="9258300" y="5297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83.921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153905</xdr:rowOff>
    </xdr:from>
    <xdr:to>
      <xdr:col>55</xdr:col>
      <xdr:colOff>88900</xdr:colOff>
      <xdr:row>32</xdr:row>
      <xdr:rowOff>153905</xdr:rowOff>
    </xdr:to>
    <xdr:cxnSp macro="">
      <xdr:nvCxnSpPr>
        <xdr:cNvPr id="118" name="直線コネクタ 117"/>
        <xdr:cNvCxnSpPr/>
      </xdr:nvCxnSpPr>
      <xdr:spPr>
        <a:xfrm>
          <a:off x="9154160" y="551838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45280</xdr:rowOff>
    </xdr:from>
    <xdr:ext cx="534377" cy="259045"/>
    <xdr:sp macro="" textlink="">
      <xdr:nvSpPr>
        <xdr:cNvPr id="119" name="【道路】&#10;一人当たり延長平均値テキスト"/>
        <xdr:cNvSpPr txBox="1"/>
      </xdr:nvSpPr>
      <xdr:spPr>
        <a:xfrm>
          <a:off x="9258300" y="64156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66853</xdr:rowOff>
    </xdr:from>
    <xdr:to>
      <xdr:col>55</xdr:col>
      <xdr:colOff>50800</xdr:colOff>
      <xdr:row>38</xdr:row>
      <xdr:rowOff>168453</xdr:rowOff>
    </xdr:to>
    <xdr:sp macro="" textlink="">
      <xdr:nvSpPr>
        <xdr:cNvPr id="120" name="フローチャート: 判断 119"/>
        <xdr:cNvSpPr/>
      </xdr:nvSpPr>
      <xdr:spPr>
        <a:xfrm>
          <a:off x="9192260" y="6437173"/>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86284</xdr:rowOff>
    </xdr:from>
    <xdr:to>
      <xdr:col>50</xdr:col>
      <xdr:colOff>165100</xdr:colOff>
      <xdr:row>39</xdr:row>
      <xdr:rowOff>16434</xdr:rowOff>
    </xdr:to>
    <xdr:sp macro="" textlink="">
      <xdr:nvSpPr>
        <xdr:cNvPr id="121" name="フローチャート: 判断 120"/>
        <xdr:cNvSpPr/>
      </xdr:nvSpPr>
      <xdr:spPr>
        <a:xfrm>
          <a:off x="8445500" y="645660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90418</xdr:rowOff>
    </xdr:from>
    <xdr:to>
      <xdr:col>46</xdr:col>
      <xdr:colOff>38100</xdr:colOff>
      <xdr:row>39</xdr:row>
      <xdr:rowOff>20568</xdr:rowOff>
    </xdr:to>
    <xdr:sp macro="" textlink="">
      <xdr:nvSpPr>
        <xdr:cNvPr id="122" name="フローチャート: 判断 121"/>
        <xdr:cNvSpPr/>
      </xdr:nvSpPr>
      <xdr:spPr>
        <a:xfrm>
          <a:off x="7670800" y="646073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105810</xdr:rowOff>
    </xdr:from>
    <xdr:to>
      <xdr:col>41</xdr:col>
      <xdr:colOff>101600</xdr:colOff>
      <xdr:row>39</xdr:row>
      <xdr:rowOff>35960</xdr:rowOff>
    </xdr:to>
    <xdr:sp macro="" textlink="">
      <xdr:nvSpPr>
        <xdr:cNvPr id="123" name="フローチャート: 判断 122"/>
        <xdr:cNvSpPr/>
      </xdr:nvSpPr>
      <xdr:spPr>
        <a:xfrm>
          <a:off x="6873240" y="647613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118326</xdr:rowOff>
    </xdr:from>
    <xdr:to>
      <xdr:col>36</xdr:col>
      <xdr:colOff>165100</xdr:colOff>
      <xdr:row>39</xdr:row>
      <xdr:rowOff>48476</xdr:rowOff>
    </xdr:to>
    <xdr:sp macro="" textlink="">
      <xdr:nvSpPr>
        <xdr:cNvPr id="124" name="フローチャート: 判断 123"/>
        <xdr:cNvSpPr/>
      </xdr:nvSpPr>
      <xdr:spPr>
        <a:xfrm>
          <a:off x="6098540" y="648864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xdr:cNvSpPr txBox="1"/>
      </xdr:nvSpPr>
      <xdr:spPr>
        <a:xfrm>
          <a:off x="90525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xdr:cNvSpPr txBox="1"/>
      </xdr:nvSpPr>
      <xdr:spPr>
        <a:xfrm>
          <a:off x="83286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xdr:cNvSpPr txBox="1"/>
      </xdr:nvSpPr>
      <xdr:spPr>
        <a:xfrm>
          <a:off x="75463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xdr:cNvSpPr txBox="1"/>
      </xdr:nvSpPr>
      <xdr:spPr>
        <a:xfrm>
          <a:off x="67564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xdr:cNvSpPr txBox="1"/>
      </xdr:nvSpPr>
      <xdr:spPr>
        <a:xfrm>
          <a:off x="5981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7836</xdr:rowOff>
    </xdr:from>
    <xdr:to>
      <xdr:col>55</xdr:col>
      <xdr:colOff>50800</xdr:colOff>
      <xdr:row>36</xdr:row>
      <xdr:rowOff>109436</xdr:rowOff>
    </xdr:to>
    <xdr:sp macro="" textlink="">
      <xdr:nvSpPr>
        <xdr:cNvPr id="130" name="楕円 129"/>
        <xdr:cNvSpPr/>
      </xdr:nvSpPr>
      <xdr:spPr>
        <a:xfrm>
          <a:off x="9192260" y="6042876"/>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35</xdr:row>
      <xdr:rowOff>30713</xdr:rowOff>
    </xdr:from>
    <xdr:ext cx="534377" cy="259045"/>
    <xdr:sp macro="" textlink="">
      <xdr:nvSpPr>
        <xdr:cNvPr id="131" name="【道路】&#10;一人当たり延長該当値テキスト"/>
        <xdr:cNvSpPr txBox="1"/>
      </xdr:nvSpPr>
      <xdr:spPr>
        <a:xfrm>
          <a:off x="9258300" y="58981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31286</xdr:rowOff>
    </xdr:from>
    <xdr:to>
      <xdr:col>50</xdr:col>
      <xdr:colOff>165100</xdr:colOff>
      <xdr:row>36</xdr:row>
      <xdr:rowOff>132886</xdr:rowOff>
    </xdr:to>
    <xdr:sp macro="" textlink="">
      <xdr:nvSpPr>
        <xdr:cNvPr id="132" name="楕円 131"/>
        <xdr:cNvSpPr/>
      </xdr:nvSpPr>
      <xdr:spPr>
        <a:xfrm>
          <a:off x="8445500" y="6066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36</xdr:row>
      <xdr:rowOff>58636</xdr:rowOff>
    </xdr:from>
    <xdr:to>
      <xdr:col>55</xdr:col>
      <xdr:colOff>0</xdr:colOff>
      <xdr:row>36</xdr:row>
      <xdr:rowOff>82086</xdr:rowOff>
    </xdr:to>
    <xdr:cxnSp macro="">
      <xdr:nvCxnSpPr>
        <xdr:cNvPr id="133" name="直線コネクタ 132"/>
        <xdr:cNvCxnSpPr/>
      </xdr:nvCxnSpPr>
      <xdr:spPr>
        <a:xfrm flipV="1">
          <a:off x="8496300" y="6093676"/>
          <a:ext cx="723900" cy="23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49308</xdr:rowOff>
    </xdr:from>
    <xdr:to>
      <xdr:col>46</xdr:col>
      <xdr:colOff>38100</xdr:colOff>
      <xdr:row>36</xdr:row>
      <xdr:rowOff>150908</xdr:rowOff>
    </xdr:to>
    <xdr:sp macro="" textlink="">
      <xdr:nvSpPr>
        <xdr:cNvPr id="134" name="楕円 133"/>
        <xdr:cNvSpPr/>
      </xdr:nvSpPr>
      <xdr:spPr>
        <a:xfrm>
          <a:off x="7670800" y="6084348"/>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82086</xdr:rowOff>
    </xdr:from>
    <xdr:to>
      <xdr:col>50</xdr:col>
      <xdr:colOff>114300</xdr:colOff>
      <xdr:row>36</xdr:row>
      <xdr:rowOff>100108</xdr:rowOff>
    </xdr:to>
    <xdr:cxnSp macro="">
      <xdr:nvCxnSpPr>
        <xdr:cNvPr id="135" name="直線コネクタ 134"/>
        <xdr:cNvCxnSpPr/>
      </xdr:nvCxnSpPr>
      <xdr:spPr>
        <a:xfrm flipV="1">
          <a:off x="7713980" y="6117126"/>
          <a:ext cx="782320" cy="18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70053</xdr:rowOff>
    </xdr:from>
    <xdr:to>
      <xdr:col>41</xdr:col>
      <xdr:colOff>101600</xdr:colOff>
      <xdr:row>37</xdr:row>
      <xdr:rowOff>203</xdr:rowOff>
    </xdr:to>
    <xdr:sp macro="" textlink="">
      <xdr:nvSpPr>
        <xdr:cNvPr id="136" name="楕円 135"/>
        <xdr:cNvSpPr/>
      </xdr:nvSpPr>
      <xdr:spPr>
        <a:xfrm>
          <a:off x="6873240" y="610509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36</xdr:row>
      <xdr:rowOff>100108</xdr:rowOff>
    </xdr:from>
    <xdr:to>
      <xdr:col>45</xdr:col>
      <xdr:colOff>177800</xdr:colOff>
      <xdr:row>36</xdr:row>
      <xdr:rowOff>120853</xdr:rowOff>
    </xdr:to>
    <xdr:cxnSp macro="">
      <xdr:nvCxnSpPr>
        <xdr:cNvPr id="137" name="直線コネクタ 136"/>
        <xdr:cNvCxnSpPr/>
      </xdr:nvCxnSpPr>
      <xdr:spPr>
        <a:xfrm flipV="1">
          <a:off x="6924040" y="6135148"/>
          <a:ext cx="789940" cy="20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36</xdr:row>
      <xdr:rowOff>91618</xdr:rowOff>
    </xdr:from>
    <xdr:to>
      <xdr:col>36</xdr:col>
      <xdr:colOff>165100</xdr:colOff>
      <xdr:row>37</xdr:row>
      <xdr:rowOff>21768</xdr:rowOff>
    </xdr:to>
    <xdr:sp macro="" textlink="">
      <xdr:nvSpPr>
        <xdr:cNvPr id="138" name="楕円 137"/>
        <xdr:cNvSpPr/>
      </xdr:nvSpPr>
      <xdr:spPr>
        <a:xfrm>
          <a:off x="6098540" y="612665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36</xdr:row>
      <xdr:rowOff>120853</xdr:rowOff>
    </xdr:from>
    <xdr:to>
      <xdr:col>41</xdr:col>
      <xdr:colOff>50800</xdr:colOff>
      <xdr:row>36</xdr:row>
      <xdr:rowOff>142418</xdr:rowOff>
    </xdr:to>
    <xdr:cxnSp macro="">
      <xdr:nvCxnSpPr>
        <xdr:cNvPr id="139" name="直線コネクタ 138"/>
        <xdr:cNvCxnSpPr/>
      </xdr:nvCxnSpPr>
      <xdr:spPr>
        <a:xfrm flipV="1">
          <a:off x="6149340" y="6155893"/>
          <a:ext cx="774700" cy="21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39</xdr:row>
      <xdr:rowOff>7561</xdr:rowOff>
    </xdr:from>
    <xdr:ext cx="534377" cy="259045"/>
    <xdr:sp macro="" textlink="">
      <xdr:nvSpPr>
        <xdr:cNvPr id="140" name="n_1aveValue【道路】&#10;一人当たり延長"/>
        <xdr:cNvSpPr txBox="1"/>
      </xdr:nvSpPr>
      <xdr:spPr>
        <a:xfrm>
          <a:off x="8239271" y="6545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11695</xdr:rowOff>
    </xdr:from>
    <xdr:ext cx="534377" cy="259045"/>
    <xdr:sp macro="" textlink="">
      <xdr:nvSpPr>
        <xdr:cNvPr id="141" name="n_2aveValue【道路】&#10;一人当たり延長"/>
        <xdr:cNvSpPr txBox="1"/>
      </xdr:nvSpPr>
      <xdr:spPr>
        <a:xfrm>
          <a:off x="7477271" y="6549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27087</xdr:rowOff>
    </xdr:from>
    <xdr:ext cx="534377" cy="259045"/>
    <xdr:sp macro="" textlink="">
      <xdr:nvSpPr>
        <xdr:cNvPr id="142" name="n_3aveValue【道路】&#10;一人当たり延長"/>
        <xdr:cNvSpPr txBox="1"/>
      </xdr:nvSpPr>
      <xdr:spPr>
        <a:xfrm>
          <a:off x="6702571" y="6565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29.779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39</xdr:row>
      <xdr:rowOff>39603</xdr:rowOff>
    </xdr:from>
    <xdr:ext cx="534377" cy="259045"/>
    <xdr:sp macro="" textlink="">
      <xdr:nvSpPr>
        <xdr:cNvPr id="143" name="n_4aveValue【道路】&#10;一人当たり延長"/>
        <xdr:cNvSpPr txBox="1"/>
      </xdr:nvSpPr>
      <xdr:spPr>
        <a:xfrm>
          <a:off x="5905011" y="6577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34</xdr:row>
      <xdr:rowOff>149413</xdr:rowOff>
    </xdr:from>
    <xdr:ext cx="534377" cy="259045"/>
    <xdr:sp macro="" textlink="">
      <xdr:nvSpPr>
        <xdr:cNvPr id="144" name="n_1mainValue【道路】&#10;一人当たり延長"/>
        <xdr:cNvSpPr txBox="1"/>
      </xdr:nvSpPr>
      <xdr:spPr>
        <a:xfrm>
          <a:off x="8239271" y="5849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34</xdr:row>
      <xdr:rowOff>167435</xdr:rowOff>
    </xdr:from>
    <xdr:ext cx="534377" cy="259045"/>
    <xdr:sp macro="" textlink="">
      <xdr:nvSpPr>
        <xdr:cNvPr id="145" name="n_2mainValue【道路】&#10;一人当たり延長"/>
        <xdr:cNvSpPr txBox="1"/>
      </xdr:nvSpPr>
      <xdr:spPr>
        <a:xfrm>
          <a:off x="7477271" y="5867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35</xdr:row>
      <xdr:rowOff>16730</xdr:rowOff>
    </xdr:from>
    <xdr:ext cx="534377" cy="259045"/>
    <xdr:sp macro="" textlink="">
      <xdr:nvSpPr>
        <xdr:cNvPr id="146" name="n_3mainValue【道路】&#10;一人当たり延長"/>
        <xdr:cNvSpPr txBox="1"/>
      </xdr:nvSpPr>
      <xdr:spPr>
        <a:xfrm>
          <a:off x="6702571" y="5884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35</xdr:row>
      <xdr:rowOff>38295</xdr:rowOff>
    </xdr:from>
    <xdr:ext cx="534377" cy="259045"/>
    <xdr:sp macro="" textlink="">
      <xdr:nvSpPr>
        <xdr:cNvPr id="147" name="n_4mainValue【道路】&#10;一人当たり延長"/>
        <xdr:cNvSpPr txBox="1"/>
      </xdr:nvSpPr>
      <xdr:spPr>
        <a:xfrm>
          <a:off x="5905011" y="5905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xdr:cNvSpPr/>
      </xdr:nvSpPr>
      <xdr:spPr>
        <a:xfrm>
          <a:off x="67056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xdr:cNvSpPr/>
      </xdr:nvSpPr>
      <xdr:spPr>
        <a:xfrm>
          <a:off x="79756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xdr:cNvSpPr/>
      </xdr:nvSpPr>
      <xdr:spPr>
        <a:xfrm>
          <a:off x="79756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xdr:cNvSpPr/>
      </xdr:nvSpPr>
      <xdr:spPr>
        <a:xfrm>
          <a:off x="16764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xdr:cNvSpPr/>
      </xdr:nvSpPr>
      <xdr:spPr>
        <a:xfrm>
          <a:off x="16764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xdr:cNvSpPr/>
      </xdr:nvSpPr>
      <xdr:spPr>
        <a:xfrm>
          <a:off x="2682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xdr:cNvSpPr/>
      </xdr:nvSpPr>
      <xdr:spPr>
        <a:xfrm>
          <a:off x="2682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xdr:cNvSpPr/>
      </xdr:nvSpPr>
      <xdr:spPr>
        <a:xfrm>
          <a:off x="67056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xdr:cNvSpPr txBox="1"/>
      </xdr:nvSpPr>
      <xdr:spPr>
        <a:xfrm>
          <a:off x="65532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xdr:cNvCxnSpPr/>
      </xdr:nvCxnSpPr>
      <xdr:spPr>
        <a:xfrm>
          <a:off x="67056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xdr:cNvSpPr txBox="1"/>
      </xdr:nvSpPr>
      <xdr:spPr>
        <a:xfrm>
          <a:off x="27196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9" name="直線コネクタ 158"/>
        <xdr:cNvCxnSpPr/>
      </xdr:nvCxnSpPr>
      <xdr:spPr>
        <a:xfrm>
          <a:off x="670560" y="1085958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0" name="テキスト ボックス 159"/>
        <xdr:cNvSpPr txBox="1"/>
      </xdr:nvSpPr>
      <xdr:spPr>
        <a:xfrm>
          <a:off x="271961" y="1072117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1" name="直線コネクタ 160"/>
        <xdr:cNvCxnSpPr/>
      </xdr:nvCxnSpPr>
      <xdr:spPr>
        <a:xfrm>
          <a:off x="670560" y="1054063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2" name="テキスト ボックス 161"/>
        <xdr:cNvSpPr txBox="1"/>
      </xdr:nvSpPr>
      <xdr:spPr>
        <a:xfrm>
          <a:off x="336081" y="1039841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3" name="直線コネクタ 162"/>
        <xdr:cNvCxnSpPr/>
      </xdr:nvCxnSpPr>
      <xdr:spPr>
        <a:xfrm>
          <a:off x="670560" y="1022168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4" name="テキスト ボックス 163"/>
        <xdr:cNvSpPr txBox="1"/>
      </xdr:nvSpPr>
      <xdr:spPr>
        <a:xfrm>
          <a:off x="336081" y="100794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5" name="直線コネクタ 164"/>
        <xdr:cNvCxnSpPr/>
      </xdr:nvCxnSpPr>
      <xdr:spPr>
        <a:xfrm>
          <a:off x="670560" y="989892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6" name="テキスト ボックス 165"/>
        <xdr:cNvSpPr txBox="1"/>
      </xdr:nvSpPr>
      <xdr:spPr>
        <a:xfrm>
          <a:off x="336081" y="97605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7" name="直線コネクタ 166"/>
        <xdr:cNvCxnSpPr/>
      </xdr:nvCxnSpPr>
      <xdr:spPr>
        <a:xfrm>
          <a:off x="670560" y="957997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8" name="テキスト ボックス 167"/>
        <xdr:cNvSpPr txBox="1"/>
      </xdr:nvSpPr>
      <xdr:spPr>
        <a:xfrm>
          <a:off x="336081" y="944156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9" name="直線コネクタ 168"/>
        <xdr:cNvCxnSpPr/>
      </xdr:nvCxnSpPr>
      <xdr:spPr>
        <a:xfrm>
          <a:off x="670560" y="926102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0" name="テキスト ボックス 169"/>
        <xdr:cNvSpPr txBox="1"/>
      </xdr:nvSpPr>
      <xdr:spPr>
        <a:xfrm>
          <a:off x="377341" y="912260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1" name="直線コネクタ 170"/>
        <xdr:cNvCxnSpPr/>
      </xdr:nvCxnSpPr>
      <xdr:spPr>
        <a:xfrm>
          <a:off x="67056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2" name="【橋りょう・トンネル】&#10;有形固定資産減価償却率グラフ枠"/>
        <xdr:cNvSpPr/>
      </xdr:nvSpPr>
      <xdr:spPr>
        <a:xfrm>
          <a:off x="67056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130628</xdr:rowOff>
    </xdr:from>
    <xdr:to>
      <xdr:col>24</xdr:col>
      <xdr:colOff>62865</xdr:colOff>
      <xdr:row>64</xdr:row>
      <xdr:rowOff>130628</xdr:rowOff>
    </xdr:to>
    <xdr:cxnSp macro="">
      <xdr:nvCxnSpPr>
        <xdr:cNvPr id="173" name="直線コネクタ 172"/>
        <xdr:cNvCxnSpPr/>
      </xdr:nvCxnSpPr>
      <xdr:spPr>
        <a:xfrm flipV="1">
          <a:off x="4086225" y="9350828"/>
          <a:ext cx="0" cy="1508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134455</xdr:rowOff>
    </xdr:from>
    <xdr:ext cx="469744" cy="259045"/>
    <xdr:sp macro="" textlink="">
      <xdr:nvSpPr>
        <xdr:cNvPr id="174" name="【橋りょう・トンネル】&#10;有形固定資産減価償却率最小値テキスト"/>
        <xdr:cNvSpPr txBox="1"/>
      </xdr:nvSpPr>
      <xdr:spPr>
        <a:xfrm>
          <a:off x="4124960" y="10863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130628</xdr:rowOff>
    </xdr:from>
    <xdr:to>
      <xdr:col>24</xdr:col>
      <xdr:colOff>152400</xdr:colOff>
      <xdr:row>64</xdr:row>
      <xdr:rowOff>130628</xdr:rowOff>
    </xdr:to>
    <xdr:cxnSp macro="">
      <xdr:nvCxnSpPr>
        <xdr:cNvPr id="175" name="直線コネクタ 174"/>
        <xdr:cNvCxnSpPr/>
      </xdr:nvCxnSpPr>
      <xdr:spPr>
        <a:xfrm>
          <a:off x="4020820" y="1085958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77305</xdr:rowOff>
    </xdr:from>
    <xdr:ext cx="340478" cy="259045"/>
    <xdr:sp macro="" textlink="">
      <xdr:nvSpPr>
        <xdr:cNvPr id="176" name="【橋りょう・トンネル】&#10;有形固定資産減価償却率最大値テキスト"/>
        <xdr:cNvSpPr txBox="1"/>
      </xdr:nvSpPr>
      <xdr:spPr>
        <a:xfrm>
          <a:off x="4124960" y="912986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130628</xdr:rowOff>
    </xdr:from>
    <xdr:to>
      <xdr:col>24</xdr:col>
      <xdr:colOff>152400</xdr:colOff>
      <xdr:row>55</xdr:row>
      <xdr:rowOff>130628</xdr:rowOff>
    </xdr:to>
    <xdr:cxnSp macro="">
      <xdr:nvCxnSpPr>
        <xdr:cNvPr id="177" name="直線コネクタ 176"/>
        <xdr:cNvCxnSpPr/>
      </xdr:nvCxnSpPr>
      <xdr:spPr>
        <a:xfrm>
          <a:off x="4020820" y="935082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146430</xdr:rowOff>
    </xdr:from>
    <xdr:ext cx="405111" cy="259045"/>
    <xdr:sp macro="" textlink="">
      <xdr:nvSpPr>
        <xdr:cNvPr id="178" name="【橋りょう・トンネル】&#10;有形固定資産減価償却率平均値テキスト"/>
        <xdr:cNvSpPr txBox="1"/>
      </xdr:nvSpPr>
      <xdr:spPr>
        <a:xfrm>
          <a:off x="4124960" y="1020483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168003</xdr:rowOff>
    </xdr:from>
    <xdr:to>
      <xdr:col>24</xdr:col>
      <xdr:colOff>114300</xdr:colOff>
      <xdr:row>61</xdr:row>
      <xdr:rowOff>98153</xdr:rowOff>
    </xdr:to>
    <xdr:sp macro="" textlink="">
      <xdr:nvSpPr>
        <xdr:cNvPr id="179" name="フローチャート: 判断 178"/>
        <xdr:cNvSpPr/>
      </xdr:nvSpPr>
      <xdr:spPr>
        <a:xfrm>
          <a:off x="4036060" y="1022640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132080</xdr:rowOff>
    </xdr:from>
    <xdr:to>
      <xdr:col>20</xdr:col>
      <xdr:colOff>38100</xdr:colOff>
      <xdr:row>61</xdr:row>
      <xdr:rowOff>62230</xdr:rowOff>
    </xdr:to>
    <xdr:sp macro="" textlink="">
      <xdr:nvSpPr>
        <xdr:cNvPr id="180" name="フローチャート: 判断 179"/>
        <xdr:cNvSpPr/>
      </xdr:nvSpPr>
      <xdr:spPr>
        <a:xfrm>
          <a:off x="3312160" y="1019048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130447</xdr:rowOff>
    </xdr:from>
    <xdr:to>
      <xdr:col>15</xdr:col>
      <xdr:colOff>101600</xdr:colOff>
      <xdr:row>61</xdr:row>
      <xdr:rowOff>60597</xdr:rowOff>
    </xdr:to>
    <xdr:sp macro="" textlink="">
      <xdr:nvSpPr>
        <xdr:cNvPr id="181" name="フローチャート: 判断 180"/>
        <xdr:cNvSpPr/>
      </xdr:nvSpPr>
      <xdr:spPr>
        <a:xfrm>
          <a:off x="2514600" y="1018884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135346</xdr:rowOff>
    </xdr:from>
    <xdr:to>
      <xdr:col>10</xdr:col>
      <xdr:colOff>165100</xdr:colOff>
      <xdr:row>61</xdr:row>
      <xdr:rowOff>65496</xdr:rowOff>
    </xdr:to>
    <xdr:sp macro="" textlink="">
      <xdr:nvSpPr>
        <xdr:cNvPr id="182" name="フローチャート: 判断 181"/>
        <xdr:cNvSpPr/>
      </xdr:nvSpPr>
      <xdr:spPr>
        <a:xfrm>
          <a:off x="1739900" y="1019374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91259</xdr:rowOff>
    </xdr:from>
    <xdr:to>
      <xdr:col>6</xdr:col>
      <xdr:colOff>38100</xdr:colOff>
      <xdr:row>61</xdr:row>
      <xdr:rowOff>21409</xdr:rowOff>
    </xdr:to>
    <xdr:sp macro="" textlink="">
      <xdr:nvSpPr>
        <xdr:cNvPr id="183" name="フローチャート: 判断 182"/>
        <xdr:cNvSpPr/>
      </xdr:nvSpPr>
      <xdr:spPr>
        <a:xfrm>
          <a:off x="965200" y="10149659"/>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xdr:cNvSpPr txBox="1"/>
      </xdr:nvSpPr>
      <xdr:spPr>
        <a:xfrm>
          <a:off x="39192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xdr:cNvSpPr txBox="1"/>
      </xdr:nvSpPr>
      <xdr:spPr>
        <a:xfrm>
          <a:off x="3187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xdr:cNvSpPr txBox="1"/>
      </xdr:nvSpPr>
      <xdr:spPr>
        <a:xfrm>
          <a:off x="2397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xdr:cNvSpPr txBox="1"/>
      </xdr:nvSpPr>
      <xdr:spPr>
        <a:xfrm>
          <a:off x="16230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xdr:cNvSpPr txBox="1"/>
      </xdr:nvSpPr>
      <xdr:spPr>
        <a:xfrm>
          <a:off x="8407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96157</xdr:rowOff>
    </xdr:from>
    <xdr:to>
      <xdr:col>24</xdr:col>
      <xdr:colOff>114300</xdr:colOff>
      <xdr:row>60</xdr:row>
      <xdr:rowOff>26307</xdr:rowOff>
    </xdr:to>
    <xdr:sp macro="" textlink="">
      <xdr:nvSpPr>
        <xdr:cNvPr id="189" name="楕円 188"/>
        <xdr:cNvSpPr/>
      </xdr:nvSpPr>
      <xdr:spPr>
        <a:xfrm>
          <a:off x="4036060" y="998691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119034</xdr:rowOff>
    </xdr:from>
    <xdr:ext cx="405111" cy="259045"/>
    <xdr:sp macro="" textlink="">
      <xdr:nvSpPr>
        <xdr:cNvPr id="190" name="【橋りょう・トンネル】&#10;有形固定資産減価償却率該当値テキスト"/>
        <xdr:cNvSpPr txBox="1"/>
      </xdr:nvSpPr>
      <xdr:spPr>
        <a:xfrm>
          <a:off x="4124960" y="98421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68399</xdr:rowOff>
    </xdr:from>
    <xdr:to>
      <xdr:col>20</xdr:col>
      <xdr:colOff>38100</xdr:colOff>
      <xdr:row>59</xdr:row>
      <xdr:rowOff>169999</xdr:rowOff>
    </xdr:to>
    <xdr:sp macro="" textlink="">
      <xdr:nvSpPr>
        <xdr:cNvPr id="191" name="楕円 190"/>
        <xdr:cNvSpPr/>
      </xdr:nvSpPr>
      <xdr:spPr>
        <a:xfrm>
          <a:off x="3312160" y="9959159"/>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119199</xdr:rowOff>
    </xdr:from>
    <xdr:to>
      <xdr:col>24</xdr:col>
      <xdr:colOff>63500</xdr:colOff>
      <xdr:row>59</xdr:row>
      <xdr:rowOff>146957</xdr:rowOff>
    </xdr:to>
    <xdr:cxnSp macro="">
      <xdr:nvCxnSpPr>
        <xdr:cNvPr id="192" name="直線コネクタ 191"/>
        <xdr:cNvCxnSpPr/>
      </xdr:nvCxnSpPr>
      <xdr:spPr>
        <a:xfrm>
          <a:off x="3355340" y="10009959"/>
          <a:ext cx="73152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47172</xdr:rowOff>
    </xdr:from>
    <xdr:to>
      <xdr:col>15</xdr:col>
      <xdr:colOff>101600</xdr:colOff>
      <xdr:row>59</xdr:row>
      <xdr:rowOff>148772</xdr:rowOff>
    </xdr:to>
    <xdr:sp macro="" textlink="">
      <xdr:nvSpPr>
        <xdr:cNvPr id="193" name="楕円 192"/>
        <xdr:cNvSpPr/>
      </xdr:nvSpPr>
      <xdr:spPr>
        <a:xfrm>
          <a:off x="2514600" y="9937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97972</xdr:rowOff>
    </xdr:from>
    <xdr:to>
      <xdr:col>19</xdr:col>
      <xdr:colOff>177800</xdr:colOff>
      <xdr:row>59</xdr:row>
      <xdr:rowOff>119199</xdr:rowOff>
    </xdr:to>
    <xdr:cxnSp macro="">
      <xdr:nvCxnSpPr>
        <xdr:cNvPr id="194" name="直線コネクタ 193"/>
        <xdr:cNvCxnSpPr/>
      </xdr:nvCxnSpPr>
      <xdr:spPr>
        <a:xfrm>
          <a:off x="2565400" y="9988732"/>
          <a:ext cx="78994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21046</xdr:rowOff>
    </xdr:from>
    <xdr:to>
      <xdr:col>10</xdr:col>
      <xdr:colOff>165100</xdr:colOff>
      <xdr:row>59</xdr:row>
      <xdr:rowOff>122646</xdr:rowOff>
    </xdr:to>
    <xdr:sp macro="" textlink="">
      <xdr:nvSpPr>
        <xdr:cNvPr id="195" name="楕円 194"/>
        <xdr:cNvSpPr/>
      </xdr:nvSpPr>
      <xdr:spPr>
        <a:xfrm>
          <a:off x="1739900" y="9911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71846</xdr:rowOff>
    </xdr:from>
    <xdr:to>
      <xdr:col>15</xdr:col>
      <xdr:colOff>50800</xdr:colOff>
      <xdr:row>59</xdr:row>
      <xdr:rowOff>97972</xdr:rowOff>
    </xdr:to>
    <xdr:cxnSp macro="">
      <xdr:nvCxnSpPr>
        <xdr:cNvPr id="196" name="直線コネクタ 195"/>
        <xdr:cNvCxnSpPr/>
      </xdr:nvCxnSpPr>
      <xdr:spPr>
        <a:xfrm>
          <a:off x="1790700" y="9962606"/>
          <a:ext cx="7747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58</xdr:row>
      <xdr:rowOff>169635</xdr:rowOff>
    </xdr:from>
    <xdr:to>
      <xdr:col>6</xdr:col>
      <xdr:colOff>38100</xdr:colOff>
      <xdr:row>59</xdr:row>
      <xdr:rowOff>99785</xdr:rowOff>
    </xdr:to>
    <xdr:sp macro="" textlink="">
      <xdr:nvSpPr>
        <xdr:cNvPr id="197" name="楕円 196"/>
        <xdr:cNvSpPr/>
      </xdr:nvSpPr>
      <xdr:spPr>
        <a:xfrm>
          <a:off x="965200" y="989275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59</xdr:row>
      <xdr:rowOff>48985</xdr:rowOff>
    </xdr:from>
    <xdr:to>
      <xdr:col>10</xdr:col>
      <xdr:colOff>114300</xdr:colOff>
      <xdr:row>59</xdr:row>
      <xdr:rowOff>71846</xdr:rowOff>
    </xdr:to>
    <xdr:cxnSp macro="">
      <xdr:nvCxnSpPr>
        <xdr:cNvPr id="198" name="直線コネクタ 197"/>
        <xdr:cNvCxnSpPr/>
      </xdr:nvCxnSpPr>
      <xdr:spPr>
        <a:xfrm>
          <a:off x="1008380" y="9939745"/>
          <a:ext cx="78232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53357</xdr:rowOff>
    </xdr:from>
    <xdr:ext cx="405111" cy="259045"/>
    <xdr:sp macro="" textlink="">
      <xdr:nvSpPr>
        <xdr:cNvPr id="199" name="n_1aveValue【橋りょう・トンネル】&#10;有形固定資産減価償却率"/>
        <xdr:cNvSpPr txBox="1"/>
      </xdr:nvSpPr>
      <xdr:spPr>
        <a:xfrm>
          <a:off x="3170564" y="10279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51724</xdr:rowOff>
    </xdr:from>
    <xdr:ext cx="405111" cy="259045"/>
    <xdr:sp macro="" textlink="">
      <xdr:nvSpPr>
        <xdr:cNvPr id="200" name="n_2aveValue【橋りょう・トンネル】&#10;有形固定資産減価償却率"/>
        <xdr:cNvSpPr txBox="1"/>
      </xdr:nvSpPr>
      <xdr:spPr>
        <a:xfrm>
          <a:off x="2385704" y="102777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56623</xdr:rowOff>
    </xdr:from>
    <xdr:ext cx="405111" cy="259045"/>
    <xdr:sp macro="" textlink="">
      <xdr:nvSpPr>
        <xdr:cNvPr id="201" name="n_3aveValue【橋りょう・トンネル】&#10;有形固定資産減価償却率"/>
        <xdr:cNvSpPr txBox="1"/>
      </xdr:nvSpPr>
      <xdr:spPr>
        <a:xfrm>
          <a:off x="1611004" y="102826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12536</xdr:rowOff>
    </xdr:from>
    <xdr:ext cx="405111" cy="259045"/>
    <xdr:sp macro="" textlink="">
      <xdr:nvSpPr>
        <xdr:cNvPr id="202" name="n_4aveValue【橋りょう・トンネル】&#10;有形固定資産減価償却率"/>
        <xdr:cNvSpPr txBox="1"/>
      </xdr:nvSpPr>
      <xdr:spPr>
        <a:xfrm>
          <a:off x="836304" y="102385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58</xdr:row>
      <xdr:rowOff>15076</xdr:rowOff>
    </xdr:from>
    <xdr:ext cx="405111" cy="259045"/>
    <xdr:sp macro="" textlink="">
      <xdr:nvSpPr>
        <xdr:cNvPr id="203" name="n_1mainValue【橋りょう・トンネル】&#10;有形固定資産減価償却率"/>
        <xdr:cNvSpPr txBox="1"/>
      </xdr:nvSpPr>
      <xdr:spPr>
        <a:xfrm>
          <a:off x="3170564" y="97381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165299</xdr:rowOff>
    </xdr:from>
    <xdr:ext cx="405111" cy="259045"/>
    <xdr:sp macro="" textlink="">
      <xdr:nvSpPr>
        <xdr:cNvPr id="204" name="n_2mainValue【橋りょう・トンネル】&#10;有形固定資産減価償却率"/>
        <xdr:cNvSpPr txBox="1"/>
      </xdr:nvSpPr>
      <xdr:spPr>
        <a:xfrm>
          <a:off x="2385704" y="97207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139173</xdr:rowOff>
    </xdr:from>
    <xdr:ext cx="405111" cy="259045"/>
    <xdr:sp macro="" textlink="">
      <xdr:nvSpPr>
        <xdr:cNvPr id="205" name="n_3mainValue【橋りょう・トンネル】&#10;有形固定資産減価償却率"/>
        <xdr:cNvSpPr txBox="1"/>
      </xdr:nvSpPr>
      <xdr:spPr>
        <a:xfrm>
          <a:off x="1611004" y="96946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116312</xdr:rowOff>
    </xdr:from>
    <xdr:ext cx="405111" cy="259045"/>
    <xdr:sp macro="" textlink="">
      <xdr:nvSpPr>
        <xdr:cNvPr id="206" name="n_4mainValue【橋りょう・トンネル】&#10;有形固定資産減価償却率"/>
        <xdr:cNvSpPr txBox="1"/>
      </xdr:nvSpPr>
      <xdr:spPr>
        <a:xfrm>
          <a:off x="836304" y="96717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xdr:cNvSpPr/>
      </xdr:nvSpPr>
      <xdr:spPr>
        <a:xfrm>
          <a:off x="582676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xdr:cNvSpPr/>
      </xdr:nvSpPr>
      <xdr:spPr>
        <a:xfrm>
          <a:off x="59309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xdr:cNvSpPr/>
      </xdr:nvSpPr>
      <xdr:spPr>
        <a:xfrm>
          <a:off x="59309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xdr:cNvSpPr/>
      </xdr:nvSpPr>
      <xdr:spPr>
        <a:xfrm>
          <a:off x="68326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xdr:cNvSpPr/>
      </xdr:nvSpPr>
      <xdr:spPr>
        <a:xfrm>
          <a:off x="68326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160,401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xdr:cNvSpPr/>
      </xdr:nvSpPr>
      <xdr:spPr>
        <a:xfrm>
          <a:off x="7838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xdr:cNvSpPr/>
      </xdr:nvSpPr>
      <xdr:spPr>
        <a:xfrm>
          <a:off x="7838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301,693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xdr:cNvSpPr/>
      </xdr:nvSpPr>
      <xdr:spPr>
        <a:xfrm>
          <a:off x="582676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xdr:cNvSpPr txBox="1"/>
      </xdr:nvSpPr>
      <xdr:spPr>
        <a:xfrm>
          <a:off x="578866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xdr:cNvCxnSpPr/>
      </xdr:nvCxnSpPr>
      <xdr:spPr>
        <a:xfrm>
          <a:off x="5826760" y="111785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17" name="直線コネクタ 216"/>
        <xdr:cNvCxnSpPr/>
      </xdr:nvCxnSpPr>
      <xdr:spPr>
        <a:xfrm>
          <a:off x="5826760" y="10859588"/>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159855</xdr:rowOff>
    </xdr:from>
    <xdr:ext cx="248786" cy="259045"/>
    <xdr:sp macro="" textlink="">
      <xdr:nvSpPr>
        <xdr:cNvPr id="218" name="テキスト ボックス 217"/>
        <xdr:cNvSpPr txBox="1"/>
      </xdr:nvSpPr>
      <xdr:spPr>
        <a:xfrm>
          <a:off x="5600834" y="1072117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19" name="直線コネクタ 218"/>
        <xdr:cNvCxnSpPr/>
      </xdr:nvCxnSpPr>
      <xdr:spPr>
        <a:xfrm>
          <a:off x="5826760" y="10540637"/>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62</xdr:row>
      <xdr:rowOff>4734</xdr:rowOff>
    </xdr:from>
    <xdr:ext cx="595419" cy="259045"/>
    <xdr:sp macro="" textlink="">
      <xdr:nvSpPr>
        <xdr:cNvPr id="220" name="テキスト ボックス 219"/>
        <xdr:cNvSpPr txBox="1"/>
      </xdr:nvSpPr>
      <xdr:spPr>
        <a:xfrm>
          <a:off x="5299921" y="1039841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21" name="直線コネクタ 220"/>
        <xdr:cNvCxnSpPr/>
      </xdr:nvCxnSpPr>
      <xdr:spPr>
        <a:xfrm>
          <a:off x="5826760" y="10221685"/>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21062</xdr:rowOff>
    </xdr:from>
    <xdr:ext cx="595419" cy="259045"/>
    <xdr:sp macro="" textlink="">
      <xdr:nvSpPr>
        <xdr:cNvPr id="222" name="テキスト ボックス 221"/>
        <xdr:cNvSpPr txBox="1"/>
      </xdr:nvSpPr>
      <xdr:spPr>
        <a:xfrm>
          <a:off x="5299921" y="100794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23" name="直線コネクタ 222"/>
        <xdr:cNvCxnSpPr/>
      </xdr:nvCxnSpPr>
      <xdr:spPr>
        <a:xfrm>
          <a:off x="5826760" y="9898925"/>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58</xdr:row>
      <xdr:rowOff>37392</xdr:rowOff>
    </xdr:from>
    <xdr:ext cx="595419" cy="259045"/>
    <xdr:sp macro="" textlink="">
      <xdr:nvSpPr>
        <xdr:cNvPr id="224" name="テキスト ボックス 223"/>
        <xdr:cNvSpPr txBox="1"/>
      </xdr:nvSpPr>
      <xdr:spPr>
        <a:xfrm>
          <a:off x="5299921" y="976051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25" name="直線コネクタ 224"/>
        <xdr:cNvCxnSpPr/>
      </xdr:nvCxnSpPr>
      <xdr:spPr>
        <a:xfrm>
          <a:off x="5826760" y="9579973"/>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53720</xdr:rowOff>
    </xdr:from>
    <xdr:ext cx="685572" cy="259045"/>
    <xdr:sp macro="" textlink="">
      <xdr:nvSpPr>
        <xdr:cNvPr id="226" name="テキスト ボックス 225"/>
        <xdr:cNvSpPr txBox="1"/>
      </xdr:nvSpPr>
      <xdr:spPr>
        <a:xfrm>
          <a:off x="5209768" y="944156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27" name="直線コネクタ 226"/>
        <xdr:cNvCxnSpPr/>
      </xdr:nvCxnSpPr>
      <xdr:spPr>
        <a:xfrm>
          <a:off x="5826760" y="9261022"/>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70049</xdr:rowOff>
    </xdr:from>
    <xdr:ext cx="685572" cy="259045"/>
    <xdr:sp macro="" textlink="">
      <xdr:nvSpPr>
        <xdr:cNvPr id="228" name="テキスト ボックス 227"/>
        <xdr:cNvSpPr txBox="1"/>
      </xdr:nvSpPr>
      <xdr:spPr>
        <a:xfrm>
          <a:off x="5209768" y="912260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9" name="直線コネクタ 228"/>
        <xdr:cNvCxnSpPr/>
      </xdr:nvCxnSpPr>
      <xdr:spPr>
        <a:xfrm>
          <a:off x="5826760" y="89420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30" name="テキスト ボックス 229"/>
        <xdr:cNvSpPr txBox="1"/>
      </xdr:nvSpPr>
      <xdr:spPr>
        <a:xfrm>
          <a:off x="5209768" y="880365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1" name="【橋りょう・トンネル】&#10;一人当たり有形固定資産（償却資産）額グラフ枠"/>
        <xdr:cNvSpPr/>
      </xdr:nvSpPr>
      <xdr:spPr>
        <a:xfrm>
          <a:off x="582676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154327</xdr:rowOff>
    </xdr:from>
    <xdr:to>
      <xdr:col>54</xdr:col>
      <xdr:colOff>189865</xdr:colOff>
      <xdr:row>64</xdr:row>
      <xdr:rowOff>124632</xdr:rowOff>
    </xdr:to>
    <xdr:cxnSp macro="">
      <xdr:nvCxnSpPr>
        <xdr:cNvPr id="232" name="直線コネクタ 231"/>
        <xdr:cNvCxnSpPr/>
      </xdr:nvCxnSpPr>
      <xdr:spPr>
        <a:xfrm flipV="1">
          <a:off x="9219565" y="9374527"/>
          <a:ext cx="0" cy="14790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128459</xdr:rowOff>
    </xdr:from>
    <xdr:ext cx="469744" cy="259045"/>
    <xdr:sp macro="" textlink="">
      <xdr:nvSpPr>
        <xdr:cNvPr id="233" name="【橋りょう・トンネル】&#10;一人当たり有形固定資産（償却資産）額最小値テキスト"/>
        <xdr:cNvSpPr txBox="1"/>
      </xdr:nvSpPr>
      <xdr:spPr>
        <a:xfrm>
          <a:off x="9258300" y="10857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124632</xdr:rowOff>
    </xdr:from>
    <xdr:to>
      <xdr:col>55</xdr:col>
      <xdr:colOff>88900</xdr:colOff>
      <xdr:row>64</xdr:row>
      <xdr:rowOff>124632</xdr:rowOff>
    </xdr:to>
    <xdr:cxnSp macro="">
      <xdr:nvCxnSpPr>
        <xdr:cNvPr id="234" name="直線コネクタ 233"/>
        <xdr:cNvCxnSpPr/>
      </xdr:nvCxnSpPr>
      <xdr:spPr>
        <a:xfrm>
          <a:off x="9154160" y="1085359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101004</xdr:rowOff>
    </xdr:from>
    <xdr:ext cx="690189" cy="259045"/>
    <xdr:sp macro="" textlink="">
      <xdr:nvSpPr>
        <xdr:cNvPr id="235" name="【橋りょう・トンネル】&#10;一人当たり有形固定資産（償却資産）額最大値テキスト"/>
        <xdr:cNvSpPr txBox="1"/>
      </xdr:nvSpPr>
      <xdr:spPr>
        <a:xfrm>
          <a:off x="9258300" y="915356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1,395,730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154327</xdr:rowOff>
    </xdr:from>
    <xdr:to>
      <xdr:col>55</xdr:col>
      <xdr:colOff>88900</xdr:colOff>
      <xdr:row>55</xdr:row>
      <xdr:rowOff>154327</xdr:rowOff>
    </xdr:to>
    <xdr:cxnSp macro="">
      <xdr:nvCxnSpPr>
        <xdr:cNvPr id="236" name="直線コネクタ 235"/>
        <xdr:cNvCxnSpPr/>
      </xdr:nvCxnSpPr>
      <xdr:spPr>
        <a:xfrm>
          <a:off x="9154160" y="937452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18186</xdr:rowOff>
    </xdr:from>
    <xdr:ext cx="599010" cy="259045"/>
    <xdr:sp macro="" textlink="">
      <xdr:nvSpPr>
        <xdr:cNvPr id="237" name="【橋りょう・トンネル】&#10;一人当たり有形固定資産（償却資産）額平均値テキスト"/>
        <xdr:cNvSpPr txBox="1"/>
      </xdr:nvSpPr>
      <xdr:spPr>
        <a:xfrm>
          <a:off x="9258300" y="1024422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392,643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166759</xdr:rowOff>
    </xdr:from>
    <xdr:to>
      <xdr:col>55</xdr:col>
      <xdr:colOff>50800</xdr:colOff>
      <xdr:row>62</xdr:row>
      <xdr:rowOff>96909</xdr:rowOff>
    </xdr:to>
    <xdr:sp macro="" textlink="">
      <xdr:nvSpPr>
        <xdr:cNvPr id="238" name="フローチャート: 判断 237"/>
        <xdr:cNvSpPr/>
      </xdr:nvSpPr>
      <xdr:spPr>
        <a:xfrm>
          <a:off x="9192260" y="10392799"/>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17485</xdr:rowOff>
    </xdr:from>
    <xdr:to>
      <xdr:col>50</xdr:col>
      <xdr:colOff>165100</xdr:colOff>
      <xdr:row>62</xdr:row>
      <xdr:rowOff>119085</xdr:rowOff>
    </xdr:to>
    <xdr:sp macro="" textlink="">
      <xdr:nvSpPr>
        <xdr:cNvPr id="239" name="フローチャート: 判断 238"/>
        <xdr:cNvSpPr/>
      </xdr:nvSpPr>
      <xdr:spPr>
        <a:xfrm>
          <a:off x="8445500" y="10411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10806</xdr:rowOff>
    </xdr:from>
    <xdr:to>
      <xdr:col>46</xdr:col>
      <xdr:colOff>38100</xdr:colOff>
      <xdr:row>62</xdr:row>
      <xdr:rowOff>112406</xdr:rowOff>
    </xdr:to>
    <xdr:sp macro="" textlink="">
      <xdr:nvSpPr>
        <xdr:cNvPr id="240" name="フローチャート: 判断 239"/>
        <xdr:cNvSpPr/>
      </xdr:nvSpPr>
      <xdr:spPr>
        <a:xfrm>
          <a:off x="7670800" y="10404486"/>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163160</xdr:rowOff>
    </xdr:from>
    <xdr:to>
      <xdr:col>41</xdr:col>
      <xdr:colOff>101600</xdr:colOff>
      <xdr:row>62</xdr:row>
      <xdr:rowOff>93310</xdr:rowOff>
    </xdr:to>
    <xdr:sp macro="" textlink="">
      <xdr:nvSpPr>
        <xdr:cNvPr id="241" name="フローチャート: 判断 240"/>
        <xdr:cNvSpPr/>
      </xdr:nvSpPr>
      <xdr:spPr>
        <a:xfrm>
          <a:off x="6873240" y="1038920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25088</xdr:rowOff>
    </xdr:from>
    <xdr:to>
      <xdr:col>36</xdr:col>
      <xdr:colOff>165100</xdr:colOff>
      <xdr:row>62</xdr:row>
      <xdr:rowOff>126688</xdr:rowOff>
    </xdr:to>
    <xdr:sp macro="" textlink="">
      <xdr:nvSpPr>
        <xdr:cNvPr id="242" name="フローチャート: 判断 241"/>
        <xdr:cNvSpPr/>
      </xdr:nvSpPr>
      <xdr:spPr>
        <a:xfrm>
          <a:off x="6098540" y="10418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3" name="テキスト ボックス 242"/>
        <xdr:cNvSpPr txBox="1"/>
      </xdr:nvSpPr>
      <xdr:spPr>
        <a:xfrm>
          <a:off x="90525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4" name="テキスト ボックス 243"/>
        <xdr:cNvSpPr txBox="1"/>
      </xdr:nvSpPr>
      <xdr:spPr>
        <a:xfrm>
          <a:off x="83286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5" name="テキスト ボックス 244"/>
        <xdr:cNvSpPr txBox="1"/>
      </xdr:nvSpPr>
      <xdr:spPr>
        <a:xfrm>
          <a:off x="75463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6" name="テキスト ボックス 245"/>
        <xdr:cNvSpPr txBox="1"/>
      </xdr:nvSpPr>
      <xdr:spPr>
        <a:xfrm>
          <a:off x="67564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7" name="テキスト ボックス 246"/>
        <xdr:cNvSpPr txBox="1"/>
      </xdr:nvSpPr>
      <xdr:spPr>
        <a:xfrm>
          <a:off x="5981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111282</xdr:rowOff>
    </xdr:from>
    <xdr:to>
      <xdr:col>55</xdr:col>
      <xdr:colOff>50800</xdr:colOff>
      <xdr:row>63</xdr:row>
      <xdr:rowOff>41432</xdr:rowOff>
    </xdr:to>
    <xdr:sp macro="" textlink="">
      <xdr:nvSpPr>
        <xdr:cNvPr id="248" name="楕円 247"/>
        <xdr:cNvSpPr/>
      </xdr:nvSpPr>
      <xdr:spPr>
        <a:xfrm>
          <a:off x="9192260" y="1050496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89709</xdr:rowOff>
    </xdr:from>
    <xdr:ext cx="599010" cy="259045"/>
    <xdr:sp macro="" textlink="">
      <xdr:nvSpPr>
        <xdr:cNvPr id="249" name="【橋りょう・トンネル】&#10;一人当たり有形固定資産（償却資産）額該当値テキスト"/>
        <xdr:cNvSpPr txBox="1"/>
      </xdr:nvSpPr>
      <xdr:spPr>
        <a:xfrm>
          <a:off x="9258300" y="104833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286,106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117988</xdr:rowOff>
    </xdr:from>
    <xdr:to>
      <xdr:col>50</xdr:col>
      <xdr:colOff>165100</xdr:colOff>
      <xdr:row>63</xdr:row>
      <xdr:rowOff>48138</xdr:rowOff>
    </xdr:to>
    <xdr:sp macro="" textlink="">
      <xdr:nvSpPr>
        <xdr:cNvPr id="250" name="楕円 249"/>
        <xdr:cNvSpPr/>
      </xdr:nvSpPr>
      <xdr:spPr>
        <a:xfrm>
          <a:off x="8445500" y="1051166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162082</xdr:rowOff>
    </xdr:from>
    <xdr:to>
      <xdr:col>55</xdr:col>
      <xdr:colOff>0</xdr:colOff>
      <xdr:row>62</xdr:row>
      <xdr:rowOff>168788</xdr:rowOff>
    </xdr:to>
    <xdr:cxnSp macro="">
      <xdr:nvCxnSpPr>
        <xdr:cNvPr id="251" name="直線コネクタ 250"/>
        <xdr:cNvCxnSpPr/>
      </xdr:nvCxnSpPr>
      <xdr:spPr>
        <a:xfrm flipV="1">
          <a:off x="8496300" y="10555762"/>
          <a:ext cx="723900" cy="6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125643</xdr:rowOff>
    </xdr:from>
    <xdr:to>
      <xdr:col>46</xdr:col>
      <xdr:colOff>38100</xdr:colOff>
      <xdr:row>63</xdr:row>
      <xdr:rowOff>55793</xdr:rowOff>
    </xdr:to>
    <xdr:sp macro="" textlink="">
      <xdr:nvSpPr>
        <xdr:cNvPr id="252" name="楕円 251"/>
        <xdr:cNvSpPr/>
      </xdr:nvSpPr>
      <xdr:spPr>
        <a:xfrm>
          <a:off x="7670800" y="10519323"/>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168788</xdr:rowOff>
    </xdr:from>
    <xdr:to>
      <xdr:col>50</xdr:col>
      <xdr:colOff>114300</xdr:colOff>
      <xdr:row>63</xdr:row>
      <xdr:rowOff>4993</xdr:rowOff>
    </xdr:to>
    <xdr:cxnSp macro="">
      <xdr:nvCxnSpPr>
        <xdr:cNvPr id="253" name="直線コネクタ 252"/>
        <xdr:cNvCxnSpPr/>
      </xdr:nvCxnSpPr>
      <xdr:spPr>
        <a:xfrm flipV="1">
          <a:off x="7713980" y="10562468"/>
          <a:ext cx="782320" cy="3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132001</xdr:rowOff>
    </xdr:from>
    <xdr:to>
      <xdr:col>41</xdr:col>
      <xdr:colOff>101600</xdr:colOff>
      <xdr:row>63</xdr:row>
      <xdr:rowOff>62151</xdr:rowOff>
    </xdr:to>
    <xdr:sp macro="" textlink="">
      <xdr:nvSpPr>
        <xdr:cNvPr id="254" name="楕円 253"/>
        <xdr:cNvSpPr/>
      </xdr:nvSpPr>
      <xdr:spPr>
        <a:xfrm>
          <a:off x="6873240" y="1052568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4993</xdr:rowOff>
    </xdr:from>
    <xdr:to>
      <xdr:col>45</xdr:col>
      <xdr:colOff>177800</xdr:colOff>
      <xdr:row>63</xdr:row>
      <xdr:rowOff>11351</xdr:rowOff>
    </xdr:to>
    <xdr:cxnSp macro="">
      <xdr:nvCxnSpPr>
        <xdr:cNvPr id="255" name="直線コネクタ 254"/>
        <xdr:cNvCxnSpPr/>
      </xdr:nvCxnSpPr>
      <xdr:spPr>
        <a:xfrm flipV="1">
          <a:off x="6924040" y="10566313"/>
          <a:ext cx="789940" cy="6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140737</xdr:rowOff>
    </xdr:from>
    <xdr:to>
      <xdr:col>36</xdr:col>
      <xdr:colOff>165100</xdr:colOff>
      <xdr:row>63</xdr:row>
      <xdr:rowOff>70887</xdr:rowOff>
    </xdr:to>
    <xdr:sp macro="" textlink="">
      <xdr:nvSpPr>
        <xdr:cNvPr id="256" name="楕円 255"/>
        <xdr:cNvSpPr/>
      </xdr:nvSpPr>
      <xdr:spPr>
        <a:xfrm>
          <a:off x="6098540" y="1053441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11351</xdr:rowOff>
    </xdr:from>
    <xdr:to>
      <xdr:col>41</xdr:col>
      <xdr:colOff>50800</xdr:colOff>
      <xdr:row>63</xdr:row>
      <xdr:rowOff>20087</xdr:rowOff>
    </xdr:to>
    <xdr:cxnSp macro="">
      <xdr:nvCxnSpPr>
        <xdr:cNvPr id="257" name="直線コネクタ 256"/>
        <xdr:cNvCxnSpPr/>
      </xdr:nvCxnSpPr>
      <xdr:spPr>
        <a:xfrm flipV="1">
          <a:off x="6149340" y="10572671"/>
          <a:ext cx="774700" cy="8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60</xdr:row>
      <xdr:rowOff>135612</xdr:rowOff>
    </xdr:from>
    <xdr:ext cx="599010" cy="259045"/>
    <xdr:sp macro="" textlink="">
      <xdr:nvSpPr>
        <xdr:cNvPr id="258" name="n_1aveValue【橋りょう・トンネル】&#10;一人当たり有形固定資産（償却資産）額"/>
        <xdr:cNvSpPr txBox="1"/>
      </xdr:nvSpPr>
      <xdr:spPr>
        <a:xfrm>
          <a:off x="8214575" y="101940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60</xdr:row>
      <xdr:rowOff>128933</xdr:rowOff>
    </xdr:from>
    <xdr:ext cx="599010" cy="259045"/>
    <xdr:sp macro="" textlink="">
      <xdr:nvSpPr>
        <xdr:cNvPr id="259" name="n_2aveValue【橋りょう・トンネル】&#10;一人当たり有形固定資産（償却資産）額"/>
        <xdr:cNvSpPr txBox="1"/>
      </xdr:nvSpPr>
      <xdr:spPr>
        <a:xfrm>
          <a:off x="7444955" y="101873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378,407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60</xdr:row>
      <xdr:rowOff>109837</xdr:rowOff>
    </xdr:from>
    <xdr:ext cx="599010" cy="259045"/>
    <xdr:sp macro="" textlink="">
      <xdr:nvSpPr>
        <xdr:cNvPr id="260" name="n_3aveValue【橋りょう・トンネル】&#10;一人当たり有形固定資産（償却資産）額"/>
        <xdr:cNvSpPr txBox="1"/>
      </xdr:nvSpPr>
      <xdr:spPr>
        <a:xfrm>
          <a:off x="6670255" y="101682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60</xdr:row>
      <xdr:rowOff>143215</xdr:rowOff>
    </xdr:from>
    <xdr:ext cx="599010" cy="259045"/>
    <xdr:sp macro="" textlink="">
      <xdr:nvSpPr>
        <xdr:cNvPr id="261" name="n_4aveValue【橋りょう・トンネル】&#10;一人当たり有形固定資産（償却資産）額"/>
        <xdr:cNvSpPr txBox="1"/>
      </xdr:nvSpPr>
      <xdr:spPr>
        <a:xfrm>
          <a:off x="5872695" y="102016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365,287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63</xdr:row>
      <xdr:rowOff>39265</xdr:rowOff>
    </xdr:from>
    <xdr:ext cx="599010" cy="259045"/>
    <xdr:sp macro="" textlink="">
      <xdr:nvSpPr>
        <xdr:cNvPr id="262" name="n_1mainValue【橋りょう・トンネル】&#10;一人当たり有形固定資産（償却資産）額"/>
        <xdr:cNvSpPr txBox="1"/>
      </xdr:nvSpPr>
      <xdr:spPr>
        <a:xfrm>
          <a:off x="8214575" y="106005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46920</xdr:rowOff>
    </xdr:from>
    <xdr:ext cx="599010" cy="259045"/>
    <xdr:sp macro="" textlink="">
      <xdr:nvSpPr>
        <xdr:cNvPr id="263" name="n_2mainValue【橋りょう・トンネル】&#10;一人当たり有形固定資産（償却資産）額"/>
        <xdr:cNvSpPr txBox="1"/>
      </xdr:nvSpPr>
      <xdr:spPr>
        <a:xfrm>
          <a:off x="7444955" y="106082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63</xdr:row>
      <xdr:rowOff>53278</xdr:rowOff>
    </xdr:from>
    <xdr:ext cx="599010" cy="259045"/>
    <xdr:sp macro="" textlink="">
      <xdr:nvSpPr>
        <xdr:cNvPr id="264" name="n_3mainValue【橋りょう・トンネル】&#10;一人当たり有形固定資産（償却資産）額"/>
        <xdr:cNvSpPr txBox="1"/>
      </xdr:nvSpPr>
      <xdr:spPr>
        <a:xfrm>
          <a:off x="6670255" y="106145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63</xdr:row>
      <xdr:rowOff>62014</xdr:rowOff>
    </xdr:from>
    <xdr:ext cx="599010" cy="259045"/>
    <xdr:sp macro="" textlink="">
      <xdr:nvSpPr>
        <xdr:cNvPr id="265" name="n_4mainValue【橋りょう・トンネル】&#10;一人当たり有形固定資産（償却資産）額"/>
        <xdr:cNvSpPr txBox="1"/>
      </xdr:nvSpPr>
      <xdr:spPr>
        <a:xfrm>
          <a:off x="5872695" y="106233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6" name="正方形/長方形 265"/>
        <xdr:cNvSpPr/>
      </xdr:nvSpPr>
      <xdr:spPr>
        <a:xfrm>
          <a:off x="67056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7" name="正方形/長方形 266"/>
        <xdr:cNvSpPr/>
      </xdr:nvSpPr>
      <xdr:spPr>
        <a:xfrm>
          <a:off x="79756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8" name="正方形/長方形 267"/>
        <xdr:cNvSpPr/>
      </xdr:nvSpPr>
      <xdr:spPr>
        <a:xfrm>
          <a:off x="79756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9" name="正方形/長方形 268"/>
        <xdr:cNvSpPr/>
      </xdr:nvSpPr>
      <xdr:spPr>
        <a:xfrm>
          <a:off x="16764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70" name="正方形/長方形 269"/>
        <xdr:cNvSpPr/>
      </xdr:nvSpPr>
      <xdr:spPr>
        <a:xfrm>
          <a:off x="16764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1" name="正方形/長方形 270"/>
        <xdr:cNvSpPr/>
      </xdr:nvSpPr>
      <xdr:spPr>
        <a:xfrm>
          <a:off x="2682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2" name="正方形/長方形 271"/>
        <xdr:cNvSpPr/>
      </xdr:nvSpPr>
      <xdr:spPr>
        <a:xfrm>
          <a:off x="2682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3" name="正方形/長方形 272"/>
        <xdr:cNvSpPr/>
      </xdr:nvSpPr>
      <xdr:spPr>
        <a:xfrm>
          <a:off x="67056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4" name="テキスト ボックス 273"/>
        <xdr:cNvSpPr txBox="1"/>
      </xdr:nvSpPr>
      <xdr:spPr>
        <a:xfrm>
          <a:off x="65532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5" name="直線コネクタ 274"/>
        <xdr:cNvCxnSpPr/>
      </xdr:nvCxnSpPr>
      <xdr:spPr>
        <a:xfrm>
          <a:off x="67056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6" name="テキスト ボックス 275"/>
        <xdr:cNvSpPr txBox="1"/>
      </xdr:nvSpPr>
      <xdr:spPr>
        <a:xfrm>
          <a:off x="27196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7" name="直線コネクタ 276"/>
        <xdr:cNvCxnSpPr/>
      </xdr:nvCxnSpPr>
      <xdr:spPr>
        <a:xfrm>
          <a:off x="670560" y="145313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8" name="テキスト ボックス 277"/>
        <xdr:cNvSpPr txBox="1"/>
      </xdr:nvSpPr>
      <xdr:spPr>
        <a:xfrm>
          <a:off x="27196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9" name="直線コネクタ 278"/>
        <xdr:cNvCxnSpPr/>
      </xdr:nvCxnSpPr>
      <xdr:spPr>
        <a:xfrm>
          <a:off x="670560" y="14157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80" name="テキスト ボックス 279"/>
        <xdr:cNvSpPr txBox="1"/>
      </xdr:nvSpPr>
      <xdr:spPr>
        <a:xfrm>
          <a:off x="336081" y="140195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81" name="直線コネクタ 280"/>
        <xdr:cNvCxnSpPr/>
      </xdr:nvCxnSpPr>
      <xdr:spPr>
        <a:xfrm>
          <a:off x="670560" y="137845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2" name="テキスト ボックス 281"/>
        <xdr:cNvSpPr txBox="1"/>
      </xdr:nvSpPr>
      <xdr:spPr>
        <a:xfrm>
          <a:off x="336081" y="136461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3" name="直線コネクタ 282"/>
        <xdr:cNvCxnSpPr/>
      </xdr:nvCxnSpPr>
      <xdr:spPr>
        <a:xfrm>
          <a:off x="670560" y="134112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4" name="テキスト ボックス 283"/>
        <xdr:cNvSpPr txBox="1"/>
      </xdr:nvSpPr>
      <xdr:spPr>
        <a:xfrm>
          <a:off x="336081" y="132727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5" name="直線コネクタ 284"/>
        <xdr:cNvCxnSpPr/>
      </xdr:nvCxnSpPr>
      <xdr:spPr>
        <a:xfrm>
          <a:off x="670560" y="130416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6" name="テキスト ボックス 285"/>
        <xdr:cNvSpPr txBox="1"/>
      </xdr:nvSpPr>
      <xdr:spPr>
        <a:xfrm>
          <a:off x="336081" y="129032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7" name="直線コネクタ 286"/>
        <xdr:cNvCxnSpPr/>
      </xdr:nvCxnSpPr>
      <xdr:spPr>
        <a:xfrm>
          <a:off x="67056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8" name="テキスト ボックス 287"/>
        <xdr:cNvSpPr txBox="1"/>
      </xdr:nvSpPr>
      <xdr:spPr>
        <a:xfrm>
          <a:off x="377341" y="1252983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9" name="【公営住宅】&#10;有形固定資産減価償却率グラフ枠"/>
        <xdr:cNvSpPr/>
      </xdr:nvSpPr>
      <xdr:spPr>
        <a:xfrm>
          <a:off x="67056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24764</xdr:rowOff>
    </xdr:from>
    <xdr:to>
      <xdr:col>24</xdr:col>
      <xdr:colOff>62865</xdr:colOff>
      <xdr:row>86</xdr:row>
      <xdr:rowOff>114300</xdr:rowOff>
    </xdr:to>
    <xdr:cxnSp macro="">
      <xdr:nvCxnSpPr>
        <xdr:cNvPr id="290" name="直線コネクタ 289"/>
        <xdr:cNvCxnSpPr/>
      </xdr:nvCxnSpPr>
      <xdr:spPr>
        <a:xfrm flipV="1">
          <a:off x="4086225" y="13100684"/>
          <a:ext cx="0" cy="14306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91" name="【公営住宅】&#10;有形固定資産減価償却率最小値テキスト"/>
        <xdr:cNvSpPr txBox="1"/>
      </xdr:nvSpPr>
      <xdr:spPr>
        <a:xfrm>
          <a:off x="4124960" y="14535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92" name="直線コネクタ 291"/>
        <xdr:cNvCxnSpPr/>
      </xdr:nvCxnSpPr>
      <xdr:spPr>
        <a:xfrm>
          <a:off x="4020820" y="145313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142891</xdr:rowOff>
    </xdr:from>
    <xdr:ext cx="405111" cy="259045"/>
    <xdr:sp macro="" textlink="">
      <xdr:nvSpPr>
        <xdr:cNvPr id="293" name="【公営住宅】&#10;有形固定資産減価償却率最大値テキスト"/>
        <xdr:cNvSpPr txBox="1"/>
      </xdr:nvSpPr>
      <xdr:spPr>
        <a:xfrm>
          <a:off x="4124960" y="128835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24764</xdr:rowOff>
    </xdr:from>
    <xdr:to>
      <xdr:col>24</xdr:col>
      <xdr:colOff>152400</xdr:colOff>
      <xdr:row>78</xdr:row>
      <xdr:rowOff>24764</xdr:rowOff>
    </xdr:to>
    <xdr:cxnSp macro="">
      <xdr:nvCxnSpPr>
        <xdr:cNvPr id="294" name="直線コネクタ 293"/>
        <xdr:cNvCxnSpPr/>
      </xdr:nvCxnSpPr>
      <xdr:spPr>
        <a:xfrm>
          <a:off x="4020820" y="1310068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44466</xdr:rowOff>
    </xdr:from>
    <xdr:ext cx="405111" cy="259045"/>
    <xdr:sp macro="" textlink="">
      <xdr:nvSpPr>
        <xdr:cNvPr id="295" name="【公営住宅】&#10;有形固定資産減価償却率平均値テキスト"/>
        <xdr:cNvSpPr txBox="1"/>
      </xdr:nvSpPr>
      <xdr:spPr>
        <a:xfrm>
          <a:off x="4124960" y="1362330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21589</xdr:rowOff>
    </xdr:from>
    <xdr:to>
      <xdr:col>24</xdr:col>
      <xdr:colOff>114300</xdr:colOff>
      <xdr:row>82</xdr:row>
      <xdr:rowOff>123189</xdr:rowOff>
    </xdr:to>
    <xdr:sp macro="" textlink="">
      <xdr:nvSpPr>
        <xdr:cNvPr id="296" name="フローチャート: 判断 295"/>
        <xdr:cNvSpPr/>
      </xdr:nvSpPr>
      <xdr:spPr>
        <a:xfrm>
          <a:off x="4036060" y="13768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158750</xdr:rowOff>
    </xdr:from>
    <xdr:to>
      <xdr:col>20</xdr:col>
      <xdr:colOff>38100</xdr:colOff>
      <xdr:row>82</xdr:row>
      <xdr:rowOff>88900</xdr:rowOff>
    </xdr:to>
    <xdr:sp macro="" textlink="">
      <xdr:nvSpPr>
        <xdr:cNvPr id="297" name="フローチャート: 判断 296"/>
        <xdr:cNvSpPr/>
      </xdr:nvSpPr>
      <xdr:spPr>
        <a:xfrm>
          <a:off x="3312160" y="1373759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636</xdr:rowOff>
    </xdr:from>
    <xdr:to>
      <xdr:col>15</xdr:col>
      <xdr:colOff>101600</xdr:colOff>
      <xdr:row>82</xdr:row>
      <xdr:rowOff>102236</xdr:rowOff>
    </xdr:to>
    <xdr:sp macro="" textlink="">
      <xdr:nvSpPr>
        <xdr:cNvPr id="298" name="フローチャート: 判断 297"/>
        <xdr:cNvSpPr/>
      </xdr:nvSpPr>
      <xdr:spPr>
        <a:xfrm>
          <a:off x="2514600" y="13747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158750</xdr:rowOff>
    </xdr:from>
    <xdr:to>
      <xdr:col>10</xdr:col>
      <xdr:colOff>165100</xdr:colOff>
      <xdr:row>83</xdr:row>
      <xdr:rowOff>88900</xdr:rowOff>
    </xdr:to>
    <xdr:sp macro="" textlink="">
      <xdr:nvSpPr>
        <xdr:cNvPr id="299" name="フローチャート: 判断 298"/>
        <xdr:cNvSpPr/>
      </xdr:nvSpPr>
      <xdr:spPr>
        <a:xfrm>
          <a:off x="1739900" y="1390523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120650</xdr:rowOff>
    </xdr:from>
    <xdr:to>
      <xdr:col>6</xdr:col>
      <xdr:colOff>38100</xdr:colOff>
      <xdr:row>83</xdr:row>
      <xdr:rowOff>50800</xdr:rowOff>
    </xdr:to>
    <xdr:sp macro="" textlink="">
      <xdr:nvSpPr>
        <xdr:cNvPr id="300" name="フローチャート: 判断 299"/>
        <xdr:cNvSpPr/>
      </xdr:nvSpPr>
      <xdr:spPr>
        <a:xfrm>
          <a:off x="965200" y="1386713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1" name="テキスト ボックス 300"/>
        <xdr:cNvSpPr txBox="1"/>
      </xdr:nvSpPr>
      <xdr:spPr>
        <a:xfrm>
          <a:off x="39192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2" name="テキスト ボックス 301"/>
        <xdr:cNvSpPr txBox="1"/>
      </xdr:nvSpPr>
      <xdr:spPr>
        <a:xfrm>
          <a:off x="3187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3" name="テキスト ボックス 302"/>
        <xdr:cNvSpPr txBox="1"/>
      </xdr:nvSpPr>
      <xdr:spPr>
        <a:xfrm>
          <a:off x="2397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4" name="テキスト ボックス 303"/>
        <xdr:cNvSpPr txBox="1"/>
      </xdr:nvSpPr>
      <xdr:spPr>
        <a:xfrm>
          <a:off x="16230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5" name="テキスト ボックス 304"/>
        <xdr:cNvSpPr txBox="1"/>
      </xdr:nvSpPr>
      <xdr:spPr>
        <a:xfrm>
          <a:off x="8407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84</xdr:row>
      <xdr:rowOff>145414</xdr:rowOff>
    </xdr:from>
    <xdr:to>
      <xdr:col>24</xdr:col>
      <xdr:colOff>114300</xdr:colOff>
      <xdr:row>85</xdr:row>
      <xdr:rowOff>75564</xdr:rowOff>
    </xdr:to>
    <xdr:sp macro="" textlink="">
      <xdr:nvSpPr>
        <xdr:cNvPr id="306" name="楕円 305"/>
        <xdr:cNvSpPr/>
      </xdr:nvSpPr>
      <xdr:spPr>
        <a:xfrm>
          <a:off x="4036060" y="1422717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84</xdr:row>
      <xdr:rowOff>123841</xdr:rowOff>
    </xdr:from>
    <xdr:ext cx="405111" cy="259045"/>
    <xdr:sp macro="" textlink="">
      <xdr:nvSpPr>
        <xdr:cNvPr id="307" name="【公営住宅】&#10;有形固定資産減価償却率該当値テキスト"/>
        <xdr:cNvSpPr txBox="1"/>
      </xdr:nvSpPr>
      <xdr:spPr>
        <a:xfrm>
          <a:off x="4124960" y="142056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84</xdr:row>
      <xdr:rowOff>120650</xdr:rowOff>
    </xdr:from>
    <xdr:to>
      <xdr:col>20</xdr:col>
      <xdr:colOff>38100</xdr:colOff>
      <xdr:row>85</xdr:row>
      <xdr:rowOff>50800</xdr:rowOff>
    </xdr:to>
    <xdr:sp macro="" textlink="">
      <xdr:nvSpPr>
        <xdr:cNvPr id="308" name="楕円 307"/>
        <xdr:cNvSpPr/>
      </xdr:nvSpPr>
      <xdr:spPr>
        <a:xfrm>
          <a:off x="3312160" y="1420241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85</xdr:row>
      <xdr:rowOff>0</xdr:rowOff>
    </xdr:from>
    <xdr:to>
      <xdr:col>24</xdr:col>
      <xdr:colOff>63500</xdr:colOff>
      <xdr:row>85</xdr:row>
      <xdr:rowOff>24764</xdr:rowOff>
    </xdr:to>
    <xdr:cxnSp macro="">
      <xdr:nvCxnSpPr>
        <xdr:cNvPr id="309" name="直線コネクタ 308"/>
        <xdr:cNvCxnSpPr/>
      </xdr:nvCxnSpPr>
      <xdr:spPr>
        <a:xfrm>
          <a:off x="3355340" y="14249400"/>
          <a:ext cx="731520" cy="24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84</xdr:row>
      <xdr:rowOff>92075</xdr:rowOff>
    </xdr:from>
    <xdr:to>
      <xdr:col>15</xdr:col>
      <xdr:colOff>101600</xdr:colOff>
      <xdr:row>85</xdr:row>
      <xdr:rowOff>22225</xdr:rowOff>
    </xdr:to>
    <xdr:sp macro="" textlink="">
      <xdr:nvSpPr>
        <xdr:cNvPr id="310" name="楕円 309"/>
        <xdr:cNvSpPr/>
      </xdr:nvSpPr>
      <xdr:spPr>
        <a:xfrm>
          <a:off x="2514600" y="1417383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84</xdr:row>
      <xdr:rowOff>142875</xdr:rowOff>
    </xdr:from>
    <xdr:to>
      <xdr:col>19</xdr:col>
      <xdr:colOff>177800</xdr:colOff>
      <xdr:row>85</xdr:row>
      <xdr:rowOff>0</xdr:rowOff>
    </xdr:to>
    <xdr:cxnSp macro="">
      <xdr:nvCxnSpPr>
        <xdr:cNvPr id="311" name="直線コネクタ 310"/>
        <xdr:cNvCxnSpPr/>
      </xdr:nvCxnSpPr>
      <xdr:spPr>
        <a:xfrm>
          <a:off x="2565400" y="14224635"/>
          <a:ext cx="78994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84</xdr:row>
      <xdr:rowOff>63500</xdr:rowOff>
    </xdr:from>
    <xdr:to>
      <xdr:col>10</xdr:col>
      <xdr:colOff>165100</xdr:colOff>
      <xdr:row>84</xdr:row>
      <xdr:rowOff>165100</xdr:rowOff>
    </xdr:to>
    <xdr:sp macro="" textlink="">
      <xdr:nvSpPr>
        <xdr:cNvPr id="312" name="楕円 311"/>
        <xdr:cNvSpPr/>
      </xdr:nvSpPr>
      <xdr:spPr>
        <a:xfrm>
          <a:off x="1739900" y="14145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84</xdr:row>
      <xdr:rowOff>114300</xdr:rowOff>
    </xdr:from>
    <xdr:to>
      <xdr:col>15</xdr:col>
      <xdr:colOff>50800</xdr:colOff>
      <xdr:row>84</xdr:row>
      <xdr:rowOff>142875</xdr:rowOff>
    </xdr:to>
    <xdr:cxnSp macro="">
      <xdr:nvCxnSpPr>
        <xdr:cNvPr id="313" name="直線コネクタ 312"/>
        <xdr:cNvCxnSpPr/>
      </xdr:nvCxnSpPr>
      <xdr:spPr>
        <a:xfrm>
          <a:off x="1790700" y="14196060"/>
          <a:ext cx="7747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84</xdr:row>
      <xdr:rowOff>29211</xdr:rowOff>
    </xdr:from>
    <xdr:to>
      <xdr:col>6</xdr:col>
      <xdr:colOff>38100</xdr:colOff>
      <xdr:row>84</xdr:row>
      <xdr:rowOff>130811</xdr:rowOff>
    </xdr:to>
    <xdr:sp macro="" textlink="">
      <xdr:nvSpPr>
        <xdr:cNvPr id="314" name="楕円 313"/>
        <xdr:cNvSpPr/>
      </xdr:nvSpPr>
      <xdr:spPr>
        <a:xfrm>
          <a:off x="965200" y="14110971"/>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84</xdr:row>
      <xdr:rowOff>80011</xdr:rowOff>
    </xdr:from>
    <xdr:to>
      <xdr:col>10</xdr:col>
      <xdr:colOff>114300</xdr:colOff>
      <xdr:row>84</xdr:row>
      <xdr:rowOff>114300</xdr:rowOff>
    </xdr:to>
    <xdr:cxnSp macro="">
      <xdr:nvCxnSpPr>
        <xdr:cNvPr id="315" name="直線コネクタ 314"/>
        <xdr:cNvCxnSpPr/>
      </xdr:nvCxnSpPr>
      <xdr:spPr>
        <a:xfrm>
          <a:off x="1008380" y="14161771"/>
          <a:ext cx="78232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105427</xdr:rowOff>
    </xdr:from>
    <xdr:ext cx="405111" cy="259045"/>
    <xdr:sp macro="" textlink="">
      <xdr:nvSpPr>
        <xdr:cNvPr id="316" name="n_1aveValue【公営住宅】&#10;有形固定資産減価償却率"/>
        <xdr:cNvSpPr txBox="1"/>
      </xdr:nvSpPr>
      <xdr:spPr>
        <a:xfrm>
          <a:off x="3170564" y="13516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118763</xdr:rowOff>
    </xdr:from>
    <xdr:ext cx="405111" cy="259045"/>
    <xdr:sp macro="" textlink="">
      <xdr:nvSpPr>
        <xdr:cNvPr id="317" name="n_2aveValue【公営住宅】&#10;有形固定資産減価償却率"/>
        <xdr:cNvSpPr txBox="1"/>
      </xdr:nvSpPr>
      <xdr:spPr>
        <a:xfrm>
          <a:off x="2385704" y="135299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105427</xdr:rowOff>
    </xdr:from>
    <xdr:ext cx="405111" cy="259045"/>
    <xdr:sp macro="" textlink="">
      <xdr:nvSpPr>
        <xdr:cNvPr id="318" name="n_3aveValue【公営住宅】&#10;有形固定資産減価償却率"/>
        <xdr:cNvSpPr txBox="1"/>
      </xdr:nvSpPr>
      <xdr:spPr>
        <a:xfrm>
          <a:off x="1611004" y="13684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67327</xdr:rowOff>
    </xdr:from>
    <xdr:ext cx="405111" cy="259045"/>
    <xdr:sp macro="" textlink="">
      <xdr:nvSpPr>
        <xdr:cNvPr id="319" name="n_4aveValue【公営住宅】&#10;有形固定資産減価償却率"/>
        <xdr:cNvSpPr txBox="1"/>
      </xdr:nvSpPr>
      <xdr:spPr>
        <a:xfrm>
          <a:off x="836304" y="13646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85</xdr:row>
      <xdr:rowOff>41927</xdr:rowOff>
    </xdr:from>
    <xdr:ext cx="405111" cy="259045"/>
    <xdr:sp macro="" textlink="">
      <xdr:nvSpPr>
        <xdr:cNvPr id="320" name="n_1mainValue【公営住宅】&#10;有形固定資産減価償却率"/>
        <xdr:cNvSpPr txBox="1"/>
      </xdr:nvSpPr>
      <xdr:spPr>
        <a:xfrm>
          <a:off x="3170564" y="14291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85</xdr:row>
      <xdr:rowOff>13352</xdr:rowOff>
    </xdr:from>
    <xdr:ext cx="405111" cy="259045"/>
    <xdr:sp macro="" textlink="">
      <xdr:nvSpPr>
        <xdr:cNvPr id="321" name="n_2mainValue【公営住宅】&#10;有形固定資産減価償却率"/>
        <xdr:cNvSpPr txBox="1"/>
      </xdr:nvSpPr>
      <xdr:spPr>
        <a:xfrm>
          <a:off x="2385704" y="142627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84</xdr:row>
      <xdr:rowOff>156227</xdr:rowOff>
    </xdr:from>
    <xdr:ext cx="405111" cy="259045"/>
    <xdr:sp macro="" textlink="">
      <xdr:nvSpPr>
        <xdr:cNvPr id="322" name="n_3mainValue【公営住宅】&#10;有形固定資産減価償却率"/>
        <xdr:cNvSpPr txBox="1"/>
      </xdr:nvSpPr>
      <xdr:spPr>
        <a:xfrm>
          <a:off x="1611004" y="14237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84</xdr:row>
      <xdr:rowOff>121938</xdr:rowOff>
    </xdr:from>
    <xdr:ext cx="405111" cy="259045"/>
    <xdr:sp macro="" textlink="">
      <xdr:nvSpPr>
        <xdr:cNvPr id="323" name="n_4mainValue【公営住宅】&#10;有形固定資産減価償却率"/>
        <xdr:cNvSpPr txBox="1"/>
      </xdr:nvSpPr>
      <xdr:spPr>
        <a:xfrm>
          <a:off x="836304" y="142036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4" name="正方形/長方形 323"/>
        <xdr:cNvSpPr/>
      </xdr:nvSpPr>
      <xdr:spPr>
        <a:xfrm>
          <a:off x="582676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5" name="正方形/長方形 324"/>
        <xdr:cNvSpPr/>
      </xdr:nvSpPr>
      <xdr:spPr>
        <a:xfrm>
          <a:off x="59309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6" name="正方形/長方形 325"/>
        <xdr:cNvSpPr/>
      </xdr:nvSpPr>
      <xdr:spPr>
        <a:xfrm>
          <a:off x="59309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7" name="正方形/長方形 326"/>
        <xdr:cNvSpPr/>
      </xdr:nvSpPr>
      <xdr:spPr>
        <a:xfrm>
          <a:off x="68326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8" name="正方形/長方形 327"/>
        <xdr:cNvSpPr/>
      </xdr:nvSpPr>
      <xdr:spPr>
        <a:xfrm>
          <a:off x="68326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9" name="正方形/長方形 328"/>
        <xdr:cNvSpPr/>
      </xdr:nvSpPr>
      <xdr:spPr>
        <a:xfrm>
          <a:off x="7838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30" name="正方形/長方形 329"/>
        <xdr:cNvSpPr/>
      </xdr:nvSpPr>
      <xdr:spPr>
        <a:xfrm>
          <a:off x="7838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1" name="正方形/長方形 330"/>
        <xdr:cNvSpPr/>
      </xdr:nvSpPr>
      <xdr:spPr>
        <a:xfrm>
          <a:off x="582676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2" name="テキスト ボックス 331"/>
        <xdr:cNvSpPr txBox="1"/>
      </xdr:nvSpPr>
      <xdr:spPr>
        <a:xfrm>
          <a:off x="578866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3" name="直線コネクタ 332"/>
        <xdr:cNvCxnSpPr/>
      </xdr:nvCxnSpPr>
      <xdr:spPr>
        <a:xfrm>
          <a:off x="5826760" y="149047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34" name="直線コネクタ 333"/>
        <xdr:cNvCxnSpPr/>
      </xdr:nvCxnSpPr>
      <xdr:spPr>
        <a:xfrm>
          <a:off x="5826760" y="14585769"/>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35" name="テキスト ボックス 334"/>
        <xdr:cNvSpPr txBox="1"/>
      </xdr:nvSpPr>
      <xdr:spPr>
        <a:xfrm>
          <a:off x="5405301" y="1444354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36" name="直線コネクタ 335"/>
        <xdr:cNvCxnSpPr/>
      </xdr:nvCxnSpPr>
      <xdr:spPr>
        <a:xfrm>
          <a:off x="5826760" y="14263007"/>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37" name="テキスト ボックス 336"/>
        <xdr:cNvSpPr txBox="1"/>
      </xdr:nvSpPr>
      <xdr:spPr>
        <a:xfrm>
          <a:off x="5405301" y="1412459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38" name="直線コネクタ 337"/>
        <xdr:cNvCxnSpPr/>
      </xdr:nvCxnSpPr>
      <xdr:spPr>
        <a:xfrm>
          <a:off x="5826760" y="13944056"/>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39" name="テキスト ボックス 338"/>
        <xdr:cNvSpPr txBox="1"/>
      </xdr:nvSpPr>
      <xdr:spPr>
        <a:xfrm>
          <a:off x="5405301" y="1380564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40" name="直線コネクタ 339"/>
        <xdr:cNvCxnSpPr/>
      </xdr:nvCxnSpPr>
      <xdr:spPr>
        <a:xfrm>
          <a:off x="5826760" y="13625104"/>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41" name="テキスト ボックス 340"/>
        <xdr:cNvSpPr txBox="1"/>
      </xdr:nvSpPr>
      <xdr:spPr>
        <a:xfrm>
          <a:off x="5405301" y="134866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42" name="直線コネクタ 341"/>
        <xdr:cNvCxnSpPr/>
      </xdr:nvCxnSpPr>
      <xdr:spPr>
        <a:xfrm>
          <a:off x="5826760" y="13306153"/>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43" name="テキスト ボックス 342"/>
        <xdr:cNvSpPr txBox="1"/>
      </xdr:nvSpPr>
      <xdr:spPr>
        <a:xfrm>
          <a:off x="5405301" y="1316774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44" name="直線コネクタ 343"/>
        <xdr:cNvCxnSpPr/>
      </xdr:nvCxnSpPr>
      <xdr:spPr>
        <a:xfrm>
          <a:off x="5826760" y="12987201"/>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345" name="テキスト ボックス 344"/>
        <xdr:cNvSpPr txBox="1"/>
      </xdr:nvSpPr>
      <xdr:spPr>
        <a:xfrm>
          <a:off x="5405301" y="1284878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6" name="直線コネクタ 345"/>
        <xdr:cNvCxnSpPr/>
      </xdr:nvCxnSpPr>
      <xdr:spPr>
        <a:xfrm>
          <a:off x="5826760" y="126682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7" name="テキスト ボックス 346"/>
        <xdr:cNvSpPr txBox="1"/>
      </xdr:nvSpPr>
      <xdr:spPr>
        <a:xfrm>
          <a:off x="540530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8" name="【公営住宅】&#10;一人当たり面積グラフ枠"/>
        <xdr:cNvSpPr/>
      </xdr:nvSpPr>
      <xdr:spPr>
        <a:xfrm>
          <a:off x="582676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57367</xdr:rowOff>
    </xdr:from>
    <xdr:to>
      <xdr:col>54</xdr:col>
      <xdr:colOff>189865</xdr:colOff>
      <xdr:row>86</xdr:row>
      <xdr:rowOff>154360</xdr:rowOff>
    </xdr:to>
    <xdr:cxnSp macro="">
      <xdr:nvCxnSpPr>
        <xdr:cNvPr id="349" name="直線コネクタ 348"/>
        <xdr:cNvCxnSpPr/>
      </xdr:nvCxnSpPr>
      <xdr:spPr>
        <a:xfrm flipV="1">
          <a:off x="9219565" y="13133287"/>
          <a:ext cx="0" cy="14381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158187</xdr:rowOff>
    </xdr:from>
    <xdr:ext cx="469744" cy="259045"/>
    <xdr:sp macro="" textlink="">
      <xdr:nvSpPr>
        <xdr:cNvPr id="350" name="【公営住宅】&#10;一人当たり面積最小値テキスト"/>
        <xdr:cNvSpPr txBox="1"/>
      </xdr:nvSpPr>
      <xdr:spPr>
        <a:xfrm>
          <a:off x="9258300" y="14575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154360</xdr:rowOff>
    </xdr:from>
    <xdr:to>
      <xdr:col>55</xdr:col>
      <xdr:colOff>88900</xdr:colOff>
      <xdr:row>86</xdr:row>
      <xdr:rowOff>154360</xdr:rowOff>
    </xdr:to>
    <xdr:cxnSp macro="">
      <xdr:nvCxnSpPr>
        <xdr:cNvPr id="351" name="直線コネクタ 350"/>
        <xdr:cNvCxnSpPr/>
      </xdr:nvCxnSpPr>
      <xdr:spPr>
        <a:xfrm>
          <a:off x="9154160" y="145714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4044</xdr:rowOff>
    </xdr:from>
    <xdr:ext cx="469744" cy="259045"/>
    <xdr:sp macro="" textlink="">
      <xdr:nvSpPr>
        <xdr:cNvPr id="352" name="【公営住宅】&#10;一人当たり面積最大値テキスト"/>
        <xdr:cNvSpPr txBox="1"/>
      </xdr:nvSpPr>
      <xdr:spPr>
        <a:xfrm>
          <a:off x="9258300" y="129123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57367</xdr:rowOff>
    </xdr:from>
    <xdr:to>
      <xdr:col>55</xdr:col>
      <xdr:colOff>88900</xdr:colOff>
      <xdr:row>78</xdr:row>
      <xdr:rowOff>57367</xdr:rowOff>
    </xdr:to>
    <xdr:cxnSp macro="">
      <xdr:nvCxnSpPr>
        <xdr:cNvPr id="353" name="直線コネクタ 352"/>
        <xdr:cNvCxnSpPr/>
      </xdr:nvCxnSpPr>
      <xdr:spPr>
        <a:xfrm>
          <a:off x="9154160" y="1313328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34307</xdr:rowOff>
    </xdr:from>
    <xdr:ext cx="469744" cy="259045"/>
    <xdr:sp macro="" textlink="">
      <xdr:nvSpPr>
        <xdr:cNvPr id="354" name="【公営住宅】&#10;一人当たり面積平均値テキスト"/>
        <xdr:cNvSpPr txBox="1"/>
      </xdr:nvSpPr>
      <xdr:spPr>
        <a:xfrm>
          <a:off x="9258300" y="142837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55880</xdr:rowOff>
    </xdr:from>
    <xdr:to>
      <xdr:col>55</xdr:col>
      <xdr:colOff>50800</xdr:colOff>
      <xdr:row>85</xdr:row>
      <xdr:rowOff>157480</xdr:rowOff>
    </xdr:to>
    <xdr:sp macro="" textlink="">
      <xdr:nvSpPr>
        <xdr:cNvPr id="355" name="フローチャート: 判断 354"/>
        <xdr:cNvSpPr/>
      </xdr:nvSpPr>
      <xdr:spPr>
        <a:xfrm>
          <a:off x="9192260" y="1430528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65677</xdr:rowOff>
    </xdr:from>
    <xdr:to>
      <xdr:col>50</xdr:col>
      <xdr:colOff>165100</xdr:colOff>
      <xdr:row>85</xdr:row>
      <xdr:rowOff>167277</xdr:rowOff>
    </xdr:to>
    <xdr:sp macro="" textlink="">
      <xdr:nvSpPr>
        <xdr:cNvPr id="356" name="フローチャート: 判断 355"/>
        <xdr:cNvSpPr/>
      </xdr:nvSpPr>
      <xdr:spPr>
        <a:xfrm>
          <a:off x="8445500" y="14315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58820</xdr:rowOff>
    </xdr:from>
    <xdr:to>
      <xdr:col>46</xdr:col>
      <xdr:colOff>38100</xdr:colOff>
      <xdr:row>85</xdr:row>
      <xdr:rowOff>160420</xdr:rowOff>
    </xdr:to>
    <xdr:sp macro="" textlink="">
      <xdr:nvSpPr>
        <xdr:cNvPr id="357" name="フローチャート: 判断 356"/>
        <xdr:cNvSpPr/>
      </xdr:nvSpPr>
      <xdr:spPr>
        <a:xfrm>
          <a:off x="7670800" y="1430822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35306</xdr:rowOff>
    </xdr:from>
    <xdr:to>
      <xdr:col>41</xdr:col>
      <xdr:colOff>101600</xdr:colOff>
      <xdr:row>85</xdr:row>
      <xdr:rowOff>136906</xdr:rowOff>
    </xdr:to>
    <xdr:sp macro="" textlink="">
      <xdr:nvSpPr>
        <xdr:cNvPr id="358" name="フローチャート: 判断 357"/>
        <xdr:cNvSpPr/>
      </xdr:nvSpPr>
      <xdr:spPr>
        <a:xfrm>
          <a:off x="6873240" y="14284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27468</xdr:rowOff>
    </xdr:from>
    <xdr:to>
      <xdr:col>36</xdr:col>
      <xdr:colOff>165100</xdr:colOff>
      <xdr:row>85</xdr:row>
      <xdr:rowOff>129068</xdr:rowOff>
    </xdr:to>
    <xdr:sp macro="" textlink="">
      <xdr:nvSpPr>
        <xdr:cNvPr id="359" name="フローチャート: 判断 358"/>
        <xdr:cNvSpPr/>
      </xdr:nvSpPr>
      <xdr:spPr>
        <a:xfrm>
          <a:off x="6098540" y="14276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60" name="テキスト ボックス 359"/>
        <xdr:cNvSpPr txBox="1"/>
      </xdr:nvSpPr>
      <xdr:spPr>
        <a:xfrm>
          <a:off x="90525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61" name="テキスト ボックス 360"/>
        <xdr:cNvSpPr txBox="1"/>
      </xdr:nvSpPr>
      <xdr:spPr>
        <a:xfrm>
          <a:off x="83286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62" name="テキスト ボックス 361"/>
        <xdr:cNvSpPr txBox="1"/>
      </xdr:nvSpPr>
      <xdr:spPr>
        <a:xfrm>
          <a:off x="75463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3" name="テキスト ボックス 362"/>
        <xdr:cNvSpPr txBox="1"/>
      </xdr:nvSpPr>
      <xdr:spPr>
        <a:xfrm>
          <a:off x="67564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4" name="テキスト ボックス 363"/>
        <xdr:cNvSpPr txBox="1"/>
      </xdr:nvSpPr>
      <xdr:spPr>
        <a:xfrm>
          <a:off x="5981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168548</xdr:rowOff>
    </xdr:from>
    <xdr:to>
      <xdr:col>55</xdr:col>
      <xdr:colOff>50800</xdr:colOff>
      <xdr:row>85</xdr:row>
      <xdr:rowOff>98698</xdr:rowOff>
    </xdr:to>
    <xdr:sp macro="" textlink="">
      <xdr:nvSpPr>
        <xdr:cNvPr id="365" name="楕円 364"/>
        <xdr:cNvSpPr/>
      </xdr:nvSpPr>
      <xdr:spPr>
        <a:xfrm>
          <a:off x="9192260" y="1425030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19975</xdr:rowOff>
    </xdr:from>
    <xdr:ext cx="469744" cy="259045"/>
    <xdr:sp macro="" textlink="">
      <xdr:nvSpPr>
        <xdr:cNvPr id="366" name="【公営住宅】&#10;一人当たり面積該当値テキスト"/>
        <xdr:cNvSpPr txBox="1"/>
      </xdr:nvSpPr>
      <xdr:spPr>
        <a:xfrm>
          <a:off x="9258300" y="14101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5914</xdr:rowOff>
    </xdr:from>
    <xdr:to>
      <xdr:col>50</xdr:col>
      <xdr:colOff>165100</xdr:colOff>
      <xdr:row>85</xdr:row>
      <xdr:rowOff>107514</xdr:rowOff>
    </xdr:to>
    <xdr:sp macro="" textlink="">
      <xdr:nvSpPr>
        <xdr:cNvPr id="367" name="楕円 366"/>
        <xdr:cNvSpPr/>
      </xdr:nvSpPr>
      <xdr:spPr>
        <a:xfrm>
          <a:off x="8445500" y="14255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47898</xdr:rowOff>
    </xdr:from>
    <xdr:to>
      <xdr:col>55</xdr:col>
      <xdr:colOff>0</xdr:colOff>
      <xdr:row>85</xdr:row>
      <xdr:rowOff>56714</xdr:rowOff>
    </xdr:to>
    <xdr:cxnSp macro="">
      <xdr:nvCxnSpPr>
        <xdr:cNvPr id="368" name="直線コネクタ 367"/>
        <xdr:cNvCxnSpPr/>
      </xdr:nvCxnSpPr>
      <xdr:spPr>
        <a:xfrm flipV="1">
          <a:off x="8496300" y="14297298"/>
          <a:ext cx="723900" cy="8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11140</xdr:rowOff>
    </xdr:from>
    <xdr:to>
      <xdr:col>46</xdr:col>
      <xdr:colOff>38100</xdr:colOff>
      <xdr:row>85</xdr:row>
      <xdr:rowOff>112740</xdr:rowOff>
    </xdr:to>
    <xdr:sp macro="" textlink="">
      <xdr:nvSpPr>
        <xdr:cNvPr id="369" name="楕円 368"/>
        <xdr:cNvSpPr/>
      </xdr:nvSpPr>
      <xdr:spPr>
        <a:xfrm>
          <a:off x="7670800" y="1426054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56714</xdr:rowOff>
    </xdr:from>
    <xdr:to>
      <xdr:col>50</xdr:col>
      <xdr:colOff>114300</xdr:colOff>
      <xdr:row>85</xdr:row>
      <xdr:rowOff>61940</xdr:rowOff>
    </xdr:to>
    <xdr:cxnSp macro="">
      <xdr:nvCxnSpPr>
        <xdr:cNvPr id="370" name="直線コネクタ 369"/>
        <xdr:cNvCxnSpPr/>
      </xdr:nvCxnSpPr>
      <xdr:spPr>
        <a:xfrm flipV="1">
          <a:off x="7713980" y="14306114"/>
          <a:ext cx="782320" cy="5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17018</xdr:rowOff>
    </xdr:from>
    <xdr:to>
      <xdr:col>41</xdr:col>
      <xdr:colOff>101600</xdr:colOff>
      <xdr:row>85</xdr:row>
      <xdr:rowOff>118618</xdr:rowOff>
    </xdr:to>
    <xdr:sp macro="" textlink="">
      <xdr:nvSpPr>
        <xdr:cNvPr id="371" name="楕円 370"/>
        <xdr:cNvSpPr/>
      </xdr:nvSpPr>
      <xdr:spPr>
        <a:xfrm>
          <a:off x="6873240" y="14266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61940</xdr:rowOff>
    </xdr:from>
    <xdr:to>
      <xdr:col>45</xdr:col>
      <xdr:colOff>177800</xdr:colOff>
      <xdr:row>85</xdr:row>
      <xdr:rowOff>67818</xdr:rowOff>
    </xdr:to>
    <xdr:cxnSp macro="">
      <xdr:nvCxnSpPr>
        <xdr:cNvPr id="372" name="直線コネクタ 371"/>
        <xdr:cNvCxnSpPr/>
      </xdr:nvCxnSpPr>
      <xdr:spPr>
        <a:xfrm flipV="1">
          <a:off x="6924040" y="14311340"/>
          <a:ext cx="789940" cy="5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23223</xdr:rowOff>
    </xdr:from>
    <xdr:to>
      <xdr:col>36</xdr:col>
      <xdr:colOff>165100</xdr:colOff>
      <xdr:row>85</xdr:row>
      <xdr:rowOff>124823</xdr:rowOff>
    </xdr:to>
    <xdr:sp macro="" textlink="">
      <xdr:nvSpPr>
        <xdr:cNvPr id="373" name="楕円 372"/>
        <xdr:cNvSpPr/>
      </xdr:nvSpPr>
      <xdr:spPr>
        <a:xfrm>
          <a:off x="6098540" y="14272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67818</xdr:rowOff>
    </xdr:from>
    <xdr:to>
      <xdr:col>41</xdr:col>
      <xdr:colOff>50800</xdr:colOff>
      <xdr:row>85</xdr:row>
      <xdr:rowOff>74023</xdr:rowOff>
    </xdr:to>
    <xdr:cxnSp macro="">
      <xdr:nvCxnSpPr>
        <xdr:cNvPr id="374" name="直線コネクタ 373"/>
        <xdr:cNvCxnSpPr/>
      </xdr:nvCxnSpPr>
      <xdr:spPr>
        <a:xfrm flipV="1">
          <a:off x="6149340" y="14317218"/>
          <a:ext cx="774700" cy="6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158404</xdr:rowOff>
    </xdr:from>
    <xdr:ext cx="469744" cy="259045"/>
    <xdr:sp macro="" textlink="">
      <xdr:nvSpPr>
        <xdr:cNvPr id="375" name="n_1aveValue【公営住宅】&#10;一人当たり面積"/>
        <xdr:cNvSpPr txBox="1"/>
      </xdr:nvSpPr>
      <xdr:spPr>
        <a:xfrm>
          <a:off x="8271587" y="144078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151547</xdr:rowOff>
    </xdr:from>
    <xdr:ext cx="469744" cy="259045"/>
    <xdr:sp macro="" textlink="">
      <xdr:nvSpPr>
        <xdr:cNvPr id="376" name="n_2aveValue【公営住宅】&#10;一人当たり面積"/>
        <xdr:cNvSpPr txBox="1"/>
      </xdr:nvSpPr>
      <xdr:spPr>
        <a:xfrm>
          <a:off x="7509587" y="14400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128033</xdr:rowOff>
    </xdr:from>
    <xdr:ext cx="469744" cy="259045"/>
    <xdr:sp macro="" textlink="">
      <xdr:nvSpPr>
        <xdr:cNvPr id="377" name="n_3aveValue【公営住宅】&#10;一人当たり面積"/>
        <xdr:cNvSpPr txBox="1"/>
      </xdr:nvSpPr>
      <xdr:spPr>
        <a:xfrm>
          <a:off x="6712027" y="143774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120195</xdr:rowOff>
    </xdr:from>
    <xdr:ext cx="469744" cy="259045"/>
    <xdr:sp macro="" textlink="">
      <xdr:nvSpPr>
        <xdr:cNvPr id="378" name="n_4aveValue【公営住宅】&#10;一人当たり面積"/>
        <xdr:cNvSpPr txBox="1"/>
      </xdr:nvSpPr>
      <xdr:spPr>
        <a:xfrm>
          <a:off x="5937327" y="143695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83</xdr:row>
      <xdr:rowOff>124041</xdr:rowOff>
    </xdr:from>
    <xdr:ext cx="469744" cy="259045"/>
    <xdr:sp macro="" textlink="">
      <xdr:nvSpPr>
        <xdr:cNvPr id="379" name="n_1mainValue【公営住宅】&#10;一人当たり面積"/>
        <xdr:cNvSpPr txBox="1"/>
      </xdr:nvSpPr>
      <xdr:spPr>
        <a:xfrm>
          <a:off x="8271587" y="140381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129267</xdr:rowOff>
    </xdr:from>
    <xdr:ext cx="469744" cy="259045"/>
    <xdr:sp macro="" textlink="">
      <xdr:nvSpPr>
        <xdr:cNvPr id="380" name="n_2mainValue【公営住宅】&#10;一人当たり面積"/>
        <xdr:cNvSpPr txBox="1"/>
      </xdr:nvSpPr>
      <xdr:spPr>
        <a:xfrm>
          <a:off x="7509587" y="14043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135145</xdr:rowOff>
    </xdr:from>
    <xdr:ext cx="469744" cy="259045"/>
    <xdr:sp macro="" textlink="">
      <xdr:nvSpPr>
        <xdr:cNvPr id="381" name="n_3mainValue【公営住宅】&#10;一人当たり面積"/>
        <xdr:cNvSpPr txBox="1"/>
      </xdr:nvSpPr>
      <xdr:spPr>
        <a:xfrm>
          <a:off x="6712027" y="140492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141350</xdr:rowOff>
    </xdr:from>
    <xdr:ext cx="469744" cy="259045"/>
    <xdr:sp macro="" textlink="">
      <xdr:nvSpPr>
        <xdr:cNvPr id="382" name="n_4mainValue【公営住宅】&#10;一人当たり面積"/>
        <xdr:cNvSpPr txBox="1"/>
      </xdr:nvSpPr>
      <xdr:spPr>
        <a:xfrm>
          <a:off x="5937327" y="140554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3" name="正方形/長方形 382"/>
        <xdr:cNvSpPr/>
      </xdr:nvSpPr>
      <xdr:spPr>
        <a:xfrm>
          <a:off x="67056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4" name="正方形/長方形 383"/>
        <xdr:cNvSpPr/>
      </xdr:nvSpPr>
      <xdr:spPr>
        <a:xfrm>
          <a:off x="79756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5" name="正方形/長方形 384"/>
        <xdr:cNvSpPr/>
      </xdr:nvSpPr>
      <xdr:spPr>
        <a:xfrm>
          <a:off x="79756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6" name="正方形/長方形 385"/>
        <xdr:cNvSpPr/>
      </xdr:nvSpPr>
      <xdr:spPr>
        <a:xfrm>
          <a:off x="16764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7" name="正方形/長方形 386"/>
        <xdr:cNvSpPr/>
      </xdr:nvSpPr>
      <xdr:spPr>
        <a:xfrm>
          <a:off x="16764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8" name="正方形/長方形 387"/>
        <xdr:cNvSpPr/>
      </xdr:nvSpPr>
      <xdr:spPr>
        <a:xfrm>
          <a:off x="2682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9" name="正方形/長方形 388"/>
        <xdr:cNvSpPr/>
      </xdr:nvSpPr>
      <xdr:spPr>
        <a:xfrm>
          <a:off x="2682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90" name="正方形/長方形 389"/>
        <xdr:cNvSpPr/>
      </xdr:nvSpPr>
      <xdr:spPr>
        <a:xfrm>
          <a:off x="670560" y="16394430"/>
          <a:ext cx="417576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91" name="正方形/長方形 390"/>
        <xdr:cNvSpPr/>
      </xdr:nvSpPr>
      <xdr:spPr>
        <a:xfrm>
          <a:off x="582676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92" name="正方形/長方形 391"/>
        <xdr:cNvSpPr/>
      </xdr:nvSpPr>
      <xdr:spPr>
        <a:xfrm>
          <a:off x="59309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93" name="正方形/長方形 392"/>
        <xdr:cNvSpPr/>
      </xdr:nvSpPr>
      <xdr:spPr>
        <a:xfrm>
          <a:off x="59309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4" name="正方形/長方形 393"/>
        <xdr:cNvSpPr/>
      </xdr:nvSpPr>
      <xdr:spPr>
        <a:xfrm>
          <a:off x="68326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5" name="正方形/長方形 394"/>
        <xdr:cNvSpPr/>
      </xdr:nvSpPr>
      <xdr:spPr>
        <a:xfrm>
          <a:off x="68326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6" name="正方形/長方形 395"/>
        <xdr:cNvSpPr/>
      </xdr:nvSpPr>
      <xdr:spPr>
        <a:xfrm>
          <a:off x="7838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7" name="正方形/長方形 396"/>
        <xdr:cNvSpPr/>
      </xdr:nvSpPr>
      <xdr:spPr>
        <a:xfrm>
          <a:off x="7838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8" name="正方形/長方形 397"/>
        <xdr:cNvSpPr/>
      </xdr:nvSpPr>
      <xdr:spPr>
        <a:xfrm>
          <a:off x="5826760" y="16394430"/>
          <a:ext cx="415290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9" name="正方形/長方形 398"/>
        <xdr:cNvSpPr/>
      </xdr:nvSpPr>
      <xdr:spPr>
        <a:xfrm>
          <a:off x="1096010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00" name="正方形/長方形 399"/>
        <xdr:cNvSpPr/>
      </xdr:nvSpPr>
      <xdr:spPr>
        <a:xfrm>
          <a:off x="11064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01" name="正方形/長方形 400"/>
        <xdr:cNvSpPr/>
      </xdr:nvSpPr>
      <xdr:spPr>
        <a:xfrm>
          <a:off x="11064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02" name="正方形/長方形 401"/>
        <xdr:cNvSpPr/>
      </xdr:nvSpPr>
      <xdr:spPr>
        <a:xfrm>
          <a:off x="119659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03" name="正方形/長方形 402"/>
        <xdr:cNvSpPr/>
      </xdr:nvSpPr>
      <xdr:spPr>
        <a:xfrm>
          <a:off x="119659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4" name="正方形/長方形 403"/>
        <xdr:cNvSpPr/>
      </xdr:nvSpPr>
      <xdr:spPr>
        <a:xfrm>
          <a:off x="129717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5" name="正方形/長方形 404"/>
        <xdr:cNvSpPr/>
      </xdr:nvSpPr>
      <xdr:spPr>
        <a:xfrm>
          <a:off x="129717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6" name="正方形/長方形 405"/>
        <xdr:cNvSpPr/>
      </xdr:nvSpPr>
      <xdr:spPr>
        <a:xfrm>
          <a:off x="1096010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7" name="テキスト ボックス 406"/>
        <xdr:cNvSpPr txBox="1"/>
      </xdr:nvSpPr>
      <xdr:spPr>
        <a:xfrm>
          <a:off x="1092200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8" name="直線コネクタ 407"/>
        <xdr:cNvCxnSpPr/>
      </xdr:nvCxnSpPr>
      <xdr:spPr>
        <a:xfrm>
          <a:off x="10960100" y="74523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9" name="テキスト ボックス 408"/>
        <xdr:cNvSpPr txBox="1"/>
      </xdr:nvSpPr>
      <xdr:spPr>
        <a:xfrm>
          <a:off x="1056150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10" name="直線コネクタ 409"/>
        <xdr:cNvCxnSpPr/>
      </xdr:nvCxnSpPr>
      <xdr:spPr>
        <a:xfrm>
          <a:off x="10960100" y="7133408"/>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11" name="テキスト ボックス 410"/>
        <xdr:cNvSpPr txBox="1"/>
      </xdr:nvSpPr>
      <xdr:spPr>
        <a:xfrm>
          <a:off x="10561501" y="699499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12" name="直線コネクタ 411"/>
        <xdr:cNvCxnSpPr/>
      </xdr:nvCxnSpPr>
      <xdr:spPr>
        <a:xfrm>
          <a:off x="10960100" y="681445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13" name="テキスト ボックス 412"/>
        <xdr:cNvSpPr txBox="1"/>
      </xdr:nvSpPr>
      <xdr:spPr>
        <a:xfrm>
          <a:off x="10602761" y="667604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14" name="直線コネクタ 413"/>
        <xdr:cNvCxnSpPr/>
      </xdr:nvCxnSpPr>
      <xdr:spPr>
        <a:xfrm>
          <a:off x="10960100" y="649550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15" name="テキスト ボックス 414"/>
        <xdr:cNvSpPr txBox="1"/>
      </xdr:nvSpPr>
      <xdr:spPr>
        <a:xfrm>
          <a:off x="10602761" y="63570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16" name="直線コネクタ 415"/>
        <xdr:cNvCxnSpPr/>
      </xdr:nvCxnSpPr>
      <xdr:spPr>
        <a:xfrm>
          <a:off x="10960100" y="617655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17" name="テキスト ボックス 416"/>
        <xdr:cNvSpPr txBox="1"/>
      </xdr:nvSpPr>
      <xdr:spPr>
        <a:xfrm>
          <a:off x="10602761" y="60381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18" name="直線コネクタ 417"/>
        <xdr:cNvCxnSpPr/>
      </xdr:nvCxnSpPr>
      <xdr:spPr>
        <a:xfrm>
          <a:off x="10960100" y="585760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19" name="テキスト ボックス 418"/>
        <xdr:cNvSpPr txBox="1"/>
      </xdr:nvSpPr>
      <xdr:spPr>
        <a:xfrm>
          <a:off x="10602761" y="571538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20" name="直線コネクタ 419"/>
        <xdr:cNvCxnSpPr/>
      </xdr:nvCxnSpPr>
      <xdr:spPr>
        <a:xfrm>
          <a:off x="10960100" y="5534842"/>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21" name="テキスト ボックス 420"/>
        <xdr:cNvSpPr txBox="1"/>
      </xdr:nvSpPr>
      <xdr:spPr>
        <a:xfrm>
          <a:off x="10666881" y="539642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22" name="直線コネクタ 421"/>
        <xdr:cNvCxnSpPr/>
      </xdr:nvCxnSpPr>
      <xdr:spPr>
        <a:xfrm>
          <a:off x="10960100" y="52158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23" name="【認定こども園・幼稚園・保育所】&#10;有形固定資産減価償却率グラフ枠"/>
        <xdr:cNvSpPr/>
      </xdr:nvSpPr>
      <xdr:spPr>
        <a:xfrm>
          <a:off x="1096010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117022</xdr:rowOff>
    </xdr:from>
    <xdr:to>
      <xdr:col>85</xdr:col>
      <xdr:colOff>126364</xdr:colOff>
      <xdr:row>42</xdr:row>
      <xdr:rowOff>92528</xdr:rowOff>
    </xdr:to>
    <xdr:cxnSp macro="">
      <xdr:nvCxnSpPr>
        <xdr:cNvPr id="424" name="直線コネクタ 423"/>
        <xdr:cNvCxnSpPr/>
      </xdr:nvCxnSpPr>
      <xdr:spPr>
        <a:xfrm flipV="1">
          <a:off x="14375764" y="5649142"/>
          <a:ext cx="0" cy="14842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425" name="【認定こども園・幼稚園・保育所】&#10;有形固定資産減価償却率最小値テキスト"/>
        <xdr:cNvSpPr txBox="1"/>
      </xdr:nvSpPr>
      <xdr:spPr>
        <a:xfrm>
          <a:off x="14414500" y="71372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426" name="直線コネクタ 425"/>
        <xdr:cNvCxnSpPr/>
      </xdr:nvCxnSpPr>
      <xdr:spPr>
        <a:xfrm>
          <a:off x="14287500" y="713340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63699</xdr:rowOff>
    </xdr:from>
    <xdr:ext cx="340478" cy="259045"/>
    <xdr:sp macro="" textlink="">
      <xdr:nvSpPr>
        <xdr:cNvPr id="427" name="【認定こども園・幼稚園・保育所】&#10;有形固定資産減価償却率最大値テキスト"/>
        <xdr:cNvSpPr txBox="1"/>
      </xdr:nvSpPr>
      <xdr:spPr>
        <a:xfrm>
          <a:off x="14414500" y="542817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117022</xdr:rowOff>
    </xdr:from>
    <xdr:to>
      <xdr:col>86</xdr:col>
      <xdr:colOff>25400</xdr:colOff>
      <xdr:row>33</xdr:row>
      <xdr:rowOff>117022</xdr:rowOff>
    </xdr:to>
    <xdr:cxnSp macro="">
      <xdr:nvCxnSpPr>
        <xdr:cNvPr id="428" name="直線コネクタ 427"/>
        <xdr:cNvCxnSpPr/>
      </xdr:nvCxnSpPr>
      <xdr:spPr>
        <a:xfrm>
          <a:off x="14287500" y="564914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51180</xdr:rowOff>
    </xdr:from>
    <xdr:ext cx="405111" cy="259045"/>
    <xdr:sp macro="" textlink="">
      <xdr:nvSpPr>
        <xdr:cNvPr id="429" name="【認定こども園・幼稚園・保育所】&#10;有形固定資産減価償却率平均値テキスト"/>
        <xdr:cNvSpPr txBox="1"/>
      </xdr:nvSpPr>
      <xdr:spPr>
        <a:xfrm>
          <a:off x="14414500" y="642150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72753</xdr:rowOff>
    </xdr:from>
    <xdr:to>
      <xdr:col>85</xdr:col>
      <xdr:colOff>177800</xdr:colOff>
      <xdr:row>39</xdr:row>
      <xdr:rowOff>2903</xdr:rowOff>
    </xdr:to>
    <xdr:sp macro="" textlink="">
      <xdr:nvSpPr>
        <xdr:cNvPr id="430" name="フローチャート: 判断 429"/>
        <xdr:cNvSpPr/>
      </xdr:nvSpPr>
      <xdr:spPr>
        <a:xfrm>
          <a:off x="14325600" y="6443073"/>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67854</xdr:rowOff>
    </xdr:from>
    <xdr:to>
      <xdr:col>81</xdr:col>
      <xdr:colOff>101600</xdr:colOff>
      <xdr:row>38</xdr:row>
      <xdr:rowOff>169454</xdr:rowOff>
    </xdr:to>
    <xdr:sp macro="" textlink="">
      <xdr:nvSpPr>
        <xdr:cNvPr id="431" name="フローチャート: 判断 430"/>
        <xdr:cNvSpPr/>
      </xdr:nvSpPr>
      <xdr:spPr>
        <a:xfrm>
          <a:off x="13578840" y="6438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102144</xdr:rowOff>
    </xdr:from>
    <xdr:to>
      <xdr:col>76</xdr:col>
      <xdr:colOff>165100</xdr:colOff>
      <xdr:row>39</xdr:row>
      <xdr:rowOff>32294</xdr:rowOff>
    </xdr:to>
    <xdr:sp macro="" textlink="">
      <xdr:nvSpPr>
        <xdr:cNvPr id="432" name="フローチャート: 判断 431"/>
        <xdr:cNvSpPr/>
      </xdr:nvSpPr>
      <xdr:spPr>
        <a:xfrm>
          <a:off x="12804140" y="647246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25400</xdr:rowOff>
    </xdr:from>
    <xdr:to>
      <xdr:col>72</xdr:col>
      <xdr:colOff>38100</xdr:colOff>
      <xdr:row>38</xdr:row>
      <xdr:rowOff>127000</xdr:rowOff>
    </xdr:to>
    <xdr:sp macro="" textlink="">
      <xdr:nvSpPr>
        <xdr:cNvPr id="433" name="フローチャート: 判断 432"/>
        <xdr:cNvSpPr/>
      </xdr:nvSpPr>
      <xdr:spPr>
        <a:xfrm>
          <a:off x="12029440" y="639572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12337</xdr:rowOff>
    </xdr:from>
    <xdr:to>
      <xdr:col>67</xdr:col>
      <xdr:colOff>101600</xdr:colOff>
      <xdr:row>38</xdr:row>
      <xdr:rowOff>113937</xdr:rowOff>
    </xdr:to>
    <xdr:sp macro="" textlink="">
      <xdr:nvSpPr>
        <xdr:cNvPr id="434" name="フローチャート: 判断 433"/>
        <xdr:cNvSpPr/>
      </xdr:nvSpPr>
      <xdr:spPr>
        <a:xfrm>
          <a:off x="11231880" y="6382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5" name="テキスト ボックス 434"/>
        <xdr:cNvSpPr txBox="1"/>
      </xdr:nvSpPr>
      <xdr:spPr>
        <a:xfrm>
          <a:off x="14208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6" name="テキスト ボックス 435"/>
        <xdr:cNvSpPr txBox="1"/>
      </xdr:nvSpPr>
      <xdr:spPr>
        <a:xfrm>
          <a:off x="134620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7" name="テキスト ボックス 436"/>
        <xdr:cNvSpPr txBox="1"/>
      </xdr:nvSpPr>
      <xdr:spPr>
        <a:xfrm>
          <a:off x="126873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8" name="テキスト ボックス 437"/>
        <xdr:cNvSpPr txBox="1"/>
      </xdr:nvSpPr>
      <xdr:spPr>
        <a:xfrm>
          <a:off x="119049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9" name="テキスト ボックス 438"/>
        <xdr:cNvSpPr txBox="1"/>
      </xdr:nvSpPr>
      <xdr:spPr>
        <a:xfrm>
          <a:off x="111150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56424</xdr:rowOff>
    </xdr:from>
    <xdr:to>
      <xdr:col>85</xdr:col>
      <xdr:colOff>177800</xdr:colOff>
      <xdr:row>37</xdr:row>
      <xdr:rowOff>158024</xdr:rowOff>
    </xdr:to>
    <xdr:sp macro="" textlink="">
      <xdr:nvSpPr>
        <xdr:cNvPr id="440" name="楕円 439"/>
        <xdr:cNvSpPr/>
      </xdr:nvSpPr>
      <xdr:spPr>
        <a:xfrm>
          <a:off x="14325600" y="6259104"/>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36</xdr:row>
      <xdr:rowOff>79301</xdr:rowOff>
    </xdr:from>
    <xdr:ext cx="405111" cy="259045"/>
    <xdr:sp macro="" textlink="">
      <xdr:nvSpPr>
        <xdr:cNvPr id="441" name="【認定こども園・幼稚園・保育所】&#10;有形固定資産減価償却率該当値テキスト"/>
        <xdr:cNvSpPr txBox="1"/>
      </xdr:nvSpPr>
      <xdr:spPr>
        <a:xfrm>
          <a:off x="14414500" y="61143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169092</xdr:rowOff>
    </xdr:from>
    <xdr:to>
      <xdr:col>81</xdr:col>
      <xdr:colOff>101600</xdr:colOff>
      <xdr:row>37</xdr:row>
      <xdr:rowOff>99242</xdr:rowOff>
    </xdr:to>
    <xdr:sp macro="" textlink="">
      <xdr:nvSpPr>
        <xdr:cNvPr id="442" name="楕円 441"/>
        <xdr:cNvSpPr/>
      </xdr:nvSpPr>
      <xdr:spPr>
        <a:xfrm>
          <a:off x="13578840" y="620413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48442</xdr:rowOff>
    </xdr:from>
    <xdr:to>
      <xdr:col>85</xdr:col>
      <xdr:colOff>127000</xdr:colOff>
      <xdr:row>37</xdr:row>
      <xdr:rowOff>107224</xdr:rowOff>
    </xdr:to>
    <xdr:cxnSp macro="">
      <xdr:nvCxnSpPr>
        <xdr:cNvPr id="443" name="直線コネクタ 442"/>
        <xdr:cNvCxnSpPr/>
      </xdr:nvCxnSpPr>
      <xdr:spPr>
        <a:xfrm>
          <a:off x="13629640" y="6251122"/>
          <a:ext cx="746760" cy="58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108676</xdr:rowOff>
    </xdr:from>
    <xdr:to>
      <xdr:col>76</xdr:col>
      <xdr:colOff>165100</xdr:colOff>
      <xdr:row>37</xdr:row>
      <xdr:rowOff>38826</xdr:rowOff>
    </xdr:to>
    <xdr:sp macro="" textlink="">
      <xdr:nvSpPr>
        <xdr:cNvPr id="444" name="楕円 443"/>
        <xdr:cNvSpPr/>
      </xdr:nvSpPr>
      <xdr:spPr>
        <a:xfrm>
          <a:off x="12804140" y="614371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159476</xdr:rowOff>
    </xdr:from>
    <xdr:to>
      <xdr:col>81</xdr:col>
      <xdr:colOff>50800</xdr:colOff>
      <xdr:row>37</xdr:row>
      <xdr:rowOff>48442</xdr:rowOff>
    </xdr:to>
    <xdr:cxnSp macro="">
      <xdr:nvCxnSpPr>
        <xdr:cNvPr id="445" name="直線コネクタ 444"/>
        <xdr:cNvCxnSpPr/>
      </xdr:nvCxnSpPr>
      <xdr:spPr>
        <a:xfrm>
          <a:off x="12854940" y="6194516"/>
          <a:ext cx="774700" cy="56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76019</xdr:rowOff>
    </xdr:from>
    <xdr:to>
      <xdr:col>72</xdr:col>
      <xdr:colOff>38100</xdr:colOff>
      <xdr:row>37</xdr:row>
      <xdr:rowOff>6169</xdr:rowOff>
    </xdr:to>
    <xdr:sp macro="" textlink="">
      <xdr:nvSpPr>
        <xdr:cNvPr id="446" name="楕円 445"/>
        <xdr:cNvSpPr/>
      </xdr:nvSpPr>
      <xdr:spPr>
        <a:xfrm>
          <a:off x="12029440" y="6111059"/>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36</xdr:row>
      <xdr:rowOff>126819</xdr:rowOff>
    </xdr:from>
    <xdr:to>
      <xdr:col>76</xdr:col>
      <xdr:colOff>114300</xdr:colOff>
      <xdr:row>36</xdr:row>
      <xdr:rowOff>159476</xdr:rowOff>
    </xdr:to>
    <xdr:cxnSp macro="">
      <xdr:nvCxnSpPr>
        <xdr:cNvPr id="447" name="直線コネクタ 446"/>
        <xdr:cNvCxnSpPr/>
      </xdr:nvCxnSpPr>
      <xdr:spPr>
        <a:xfrm>
          <a:off x="12072620" y="6161859"/>
          <a:ext cx="78232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36</xdr:row>
      <xdr:rowOff>22134</xdr:rowOff>
    </xdr:from>
    <xdr:to>
      <xdr:col>67</xdr:col>
      <xdr:colOff>101600</xdr:colOff>
      <xdr:row>36</xdr:row>
      <xdr:rowOff>123734</xdr:rowOff>
    </xdr:to>
    <xdr:sp macro="" textlink="">
      <xdr:nvSpPr>
        <xdr:cNvPr id="448" name="楕円 447"/>
        <xdr:cNvSpPr/>
      </xdr:nvSpPr>
      <xdr:spPr>
        <a:xfrm>
          <a:off x="11231880" y="6057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36</xdr:row>
      <xdr:rowOff>72934</xdr:rowOff>
    </xdr:from>
    <xdr:to>
      <xdr:col>71</xdr:col>
      <xdr:colOff>177800</xdr:colOff>
      <xdr:row>36</xdr:row>
      <xdr:rowOff>126819</xdr:rowOff>
    </xdr:to>
    <xdr:cxnSp macro="">
      <xdr:nvCxnSpPr>
        <xdr:cNvPr id="449" name="直線コネクタ 448"/>
        <xdr:cNvCxnSpPr/>
      </xdr:nvCxnSpPr>
      <xdr:spPr>
        <a:xfrm>
          <a:off x="11282680" y="6107974"/>
          <a:ext cx="789940" cy="53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160581</xdr:rowOff>
    </xdr:from>
    <xdr:ext cx="405111" cy="259045"/>
    <xdr:sp macro="" textlink="">
      <xdr:nvSpPr>
        <xdr:cNvPr id="450" name="n_1aveValue【認定こども園・幼稚園・保育所】&#10;有形固定資産減価償却率"/>
        <xdr:cNvSpPr txBox="1"/>
      </xdr:nvSpPr>
      <xdr:spPr>
        <a:xfrm>
          <a:off x="13437244" y="65309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23421</xdr:rowOff>
    </xdr:from>
    <xdr:ext cx="405111" cy="259045"/>
    <xdr:sp macro="" textlink="">
      <xdr:nvSpPr>
        <xdr:cNvPr id="451" name="n_2aveValue【認定こども園・幼稚園・保育所】&#10;有形固定資産減価償却率"/>
        <xdr:cNvSpPr txBox="1"/>
      </xdr:nvSpPr>
      <xdr:spPr>
        <a:xfrm>
          <a:off x="12675244" y="65613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118127</xdr:rowOff>
    </xdr:from>
    <xdr:ext cx="405111" cy="259045"/>
    <xdr:sp macro="" textlink="">
      <xdr:nvSpPr>
        <xdr:cNvPr id="452" name="n_3aveValue【認定こども園・幼稚園・保育所】&#10;有形固定資産減価償却率"/>
        <xdr:cNvSpPr txBox="1"/>
      </xdr:nvSpPr>
      <xdr:spPr>
        <a:xfrm>
          <a:off x="11900544" y="6488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105064</xdr:rowOff>
    </xdr:from>
    <xdr:ext cx="405111" cy="259045"/>
    <xdr:sp macro="" textlink="">
      <xdr:nvSpPr>
        <xdr:cNvPr id="453" name="n_4aveValue【認定こども園・幼稚園・保育所】&#10;有形固定資産減価償却率"/>
        <xdr:cNvSpPr txBox="1"/>
      </xdr:nvSpPr>
      <xdr:spPr>
        <a:xfrm>
          <a:off x="11102984" y="64753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35</xdr:row>
      <xdr:rowOff>115769</xdr:rowOff>
    </xdr:from>
    <xdr:ext cx="405111" cy="259045"/>
    <xdr:sp macro="" textlink="">
      <xdr:nvSpPr>
        <xdr:cNvPr id="454" name="n_1mainValue【認定こども園・幼稚園・保育所】&#10;有形固定資産減価償却率"/>
        <xdr:cNvSpPr txBox="1"/>
      </xdr:nvSpPr>
      <xdr:spPr>
        <a:xfrm>
          <a:off x="13437244" y="59831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55353</xdr:rowOff>
    </xdr:from>
    <xdr:ext cx="405111" cy="259045"/>
    <xdr:sp macro="" textlink="">
      <xdr:nvSpPr>
        <xdr:cNvPr id="455" name="n_2mainValue【認定こども園・幼稚園・保育所】&#10;有形固定資産減価償却率"/>
        <xdr:cNvSpPr txBox="1"/>
      </xdr:nvSpPr>
      <xdr:spPr>
        <a:xfrm>
          <a:off x="12675244" y="59227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22696</xdr:rowOff>
    </xdr:from>
    <xdr:ext cx="405111" cy="259045"/>
    <xdr:sp macro="" textlink="">
      <xdr:nvSpPr>
        <xdr:cNvPr id="456" name="n_3mainValue【認定こども園・幼稚園・保育所】&#10;有形固定資産減価償却率"/>
        <xdr:cNvSpPr txBox="1"/>
      </xdr:nvSpPr>
      <xdr:spPr>
        <a:xfrm>
          <a:off x="11900544" y="58900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34</xdr:row>
      <xdr:rowOff>140261</xdr:rowOff>
    </xdr:from>
    <xdr:ext cx="405111" cy="259045"/>
    <xdr:sp macro="" textlink="">
      <xdr:nvSpPr>
        <xdr:cNvPr id="457" name="n_4mainValue【認定こども園・幼稚園・保育所】&#10;有形固定資産減価償却率"/>
        <xdr:cNvSpPr txBox="1"/>
      </xdr:nvSpPr>
      <xdr:spPr>
        <a:xfrm>
          <a:off x="11102984" y="58400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8" name="正方形/長方形 457"/>
        <xdr:cNvSpPr/>
      </xdr:nvSpPr>
      <xdr:spPr>
        <a:xfrm>
          <a:off x="1609344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9" name="正方形/長方形 458"/>
        <xdr:cNvSpPr/>
      </xdr:nvSpPr>
      <xdr:spPr>
        <a:xfrm>
          <a:off x="16220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60" name="正方形/長方形 459"/>
        <xdr:cNvSpPr/>
      </xdr:nvSpPr>
      <xdr:spPr>
        <a:xfrm>
          <a:off x="16220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61" name="正方形/長方形 460"/>
        <xdr:cNvSpPr/>
      </xdr:nvSpPr>
      <xdr:spPr>
        <a:xfrm>
          <a:off x="170992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62" name="正方形/長方形 461"/>
        <xdr:cNvSpPr/>
      </xdr:nvSpPr>
      <xdr:spPr>
        <a:xfrm>
          <a:off x="170992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63" name="正方形/長方形 462"/>
        <xdr:cNvSpPr/>
      </xdr:nvSpPr>
      <xdr:spPr>
        <a:xfrm>
          <a:off x="1810512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64" name="正方形/長方形 463"/>
        <xdr:cNvSpPr/>
      </xdr:nvSpPr>
      <xdr:spPr>
        <a:xfrm>
          <a:off x="1810512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5" name="正方形/長方形 464"/>
        <xdr:cNvSpPr/>
      </xdr:nvSpPr>
      <xdr:spPr>
        <a:xfrm>
          <a:off x="1609344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6" name="テキスト ボックス 465"/>
        <xdr:cNvSpPr txBox="1"/>
      </xdr:nvSpPr>
      <xdr:spPr>
        <a:xfrm>
          <a:off x="1607820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7" name="直線コネクタ 466"/>
        <xdr:cNvCxnSpPr/>
      </xdr:nvCxnSpPr>
      <xdr:spPr>
        <a:xfrm>
          <a:off x="1609344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68" name="直線コネクタ 467"/>
        <xdr:cNvCxnSpPr/>
      </xdr:nvCxnSpPr>
      <xdr:spPr>
        <a:xfrm>
          <a:off x="16093440" y="70789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469" name="テキスト ボックス 468"/>
        <xdr:cNvSpPr txBox="1"/>
      </xdr:nvSpPr>
      <xdr:spPr>
        <a:xfrm>
          <a:off x="1569484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70" name="直線コネクタ 469"/>
        <xdr:cNvCxnSpPr/>
      </xdr:nvCxnSpPr>
      <xdr:spPr>
        <a:xfrm>
          <a:off x="16093440" y="6705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471" name="テキスト ボックス 470"/>
        <xdr:cNvSpPr txBox="1"/>
      </xdr:nvSpPr>
      <xdr:spPr>
        <a:xfrm>
          <a:off x="15694841" y="65671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72" name="直線コネクタ 471"/>
        <xdr:cNvCxnSpPr/>
      </xdr:nvCxnSpPr>
      <xdr:spPr>
        <a:xfrm>
          <a:off x="16093440" y="63360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473" name="テキスト ボックス 472"/>
        <xdr:cNvSpPr txBox="1"/>
      </xdr:nvSpPr>
      <xdr:spPr>
        <a:xfrm>
          <a:off x="15694841" y="61976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74" name="直線コネクタ 473"/>
        <xdr:cNvCxnSpPr/>
      </xdr:nvCxnSpPr>
      <xdr:spPr>
        <a:xfrm>
          <a:off x="16093440" y="59626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475" name="テキスト ボックス 474"/>
        <xdr:cNvSpPr txBox="1"/>
      </xdr:nvSpPr>
      <xdr:spPr>
        <a:xfrm>
          <a:off x="15694841" y="58242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76" name="直線コネクタ 475"/>
        <xdr:cNvCxnSpPr/>
      </xdr:nvCxnSpPr>
      <xdr:spPr>
        <a:xfrm>
          <a:off x="16093440" y="55892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477" name="テキスト ボックス 476"/>
        <xdr:cNvSpPr txBox="1"/>
      </xdr:nvSpPr>
      <xdr:spPr>
        <a:xfrm>
          <a:off x="15694841" y="54508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8" name="直線コネクタ 477"/>
        <xdr:cNvCxnSpPr/>
      </xdr:nvCxnSpPr>
      <xdr:spPr>
        <a:xfrm>
          <a:off x="1609344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9" name="テキスト ボックス 478"/>
        <xdr:cNvSpPr txBox="1"/>
      </xdr:nvSpPr>
      <xdr:spPr>
        <a:xfrm>
          <a:off x="15694841" y="507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80" name="【認定こども園・幼稚園・保育所】&#10;一人当たり面積グラフ枠"/>
        <xdr:cNvSpPr/>
      </xdr:nvSpPr>
      <xdr:spPr>
        <a:xfrm>
          <a:off x="1609344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89535</xdr:rowOff>
    </xdr:from>
    <xdr:to>
      <xdr:col>116</xdr:col>
      <xdr:colOff>62864</xdr:colOff>
      <xdr:row>41</xdr:row>
      <xdr:rowOff>146685</xdr:rowOff>
    </xdr:to>
    <xdr:cxnSp macro="">
      <xdr:nvCxnSpPr>
        <xdr:cNvPr id="481" name="直線コネクタ 480"/>
        <xdr:cNvCxnSpPr/>
      </xdr:nvCxnSpPr>
      <xdr:spPr>
        <a:xfrm flipV="1">
          <a:off x="19509104" y="5789295"/>
          <a:ext cx="0" cy="12306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150512</xdr:rowOff>
    </xdr:from>
    <xdr:ext cx="469744" cy="259045"/>
    <xdr:sp macro="" textlink="">
      <xdr:nvSpPr>
        <xdr:cNvPr id="482" name="【認定こども園・幼稚園・保育所】&#10;一人当たり面積最小値テキスト"/>
        <xdr:cNvSpPr txBox="1"/>
      </xdr:nvSpPr>
      <xdr:spPr>
        <a:xfrm>
          <a:off x="19547840" y="70237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146685</xdr:rowOff>
    </xdr:from>
    <xdr:to>
      <xdr:col>116</xdr:col>
      <xdr:colOff>152400</xdr:colOff>
      <xdr:row>41</xdr:row>
      <xdr:rowOff>146685</xdr:rowOff>
    </xdr:to>
    <xdr:cxnSp macro="">
      <xdr:nvCxnSpPr>
        <xdr:cNvPr id="483" name="直線コネクタ 482"/>
        <xdr:cNvCxnSpPr/>
      </xdr:nvCxnSpPr>
      <xdr:spPr>
        <a:xfrm>
          <a:off x="19443700" y="701992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36212</xdr:rowOff>
    </xdr:from>
    <xdr:ext cx="469744" cy="259045"/>
    <xdr:sp macro="" textlink="">
      <xdr:nvSpPr>
        <xdr:cNvPr id="484" name="【認定こども園・幼稚園・保育所】&#10;一人当たり面積最大値テキスト"/>
        <xdr:cNvSpPr txBox="1"/>
      </xdr:nvSpPr>
      <xdr:spPr>
        <a:xfrm>
          <a:off x="19547840" y="55683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89535</xdr:rowOff>
    </xdr:from>
    <xdr:to>
      <xdr:col>116</xdr:col>
      <xdr:colOff>152400</xdr:colOff>
      <xdr:row>34</xdr:row>
      <xdr:rowOff>89535</xdr:rowOff>
    </xdr:to>
    <xdr:cxnSp macro="">
      <xdr:nvCxnSpPr>
        <xdr:cNvPr id="485" name="直線コネクタ 484"/>
        <xdr:cNvCxnSpPr/>
      </xdr:nvCxnSpPr>
      <xdr:spPr>
        <a:xfrm>
          <a:off x="19443700" y="578929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127652</xdr:rowOff>
    </xdr:from>
    <xdr:ext cx="469744" cy="259045"/>
    <xdr:sp macro="" textlink="">
      <xdr:nvSpPr>
        <xdr:cNvPr id="486" name="【認定こども園・幼稚園・保育所】&#10;一人当たり面積平均値テキスト"/>
        <xdr:cNvSpPr txBox="1"/>
      </xdr:nvSpPr>
      <xdr:spPr>
        <a:xfrm>
          <a:off x="19547840" y="64979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149225</xdr:rowOff>
    </xdr:from>
    <xdr:to>
      <xdr:col>116</xdr:col>
      <xdr:colOff>114300</xdr:colOff>
      <xdr:row>39</xdr:row>
      <xdr:rowOff>79375</xdr:rowOff>
    </xdr:to>
    <xdr:sp macro="" textlink="">
      <xdr:nvSpPr>
        <xdr:cNvPr id="487" name="フローチャート: 判断 486"/>
        <xdr:cNvSpPr/>
      </xdr:nvSpPr>
      <xdr:spPr>
        <a:xfrm>
          <a:off x="19458940" y="651954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147320</xdr:rowOff>
    </xdr:from>
    <xdr:to>
      <xdr:col>112</xdr:col>
      <xdr:colOff>38100</xdr:colOff>
      <xdr:row>39</xdr:row>
      <xdr:rowOff>77470</xdr:rowOff>
    </xdr:to>
    <xdr:sp macro="" textlink="">
      <xdr:nvSpPr>
        <xdr:cNvPr id="488" name="フローチャート: 判断 487"/>
        <xdr:cNvSpPr/>
      </xdr:nvSpPr>
      <xdr:spPr>
        <a:xfrm>
          <a:off x="18735040" y="651764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116840</xdr:rowOff>
    </xdr:from>
    <xdr:to>
      <xdr:col>107</xdr:col>
      <xdr:colOff>101600</xdr:colOff>
      <xdr:row>39</xdr:row>
      <xdr:rowOff>46990</xdr:rowOff>
    </xdr:to>
    <xdr:sp macro="" textlink="">
      <xdr:nvSpPr>
        <xdr:cNvPr id="489" name="フローチャート: 判断 488"/>
        <xdr:cNvSpPr/>
      </xdr:nvSpPr>
      <xdr:spPr>
        <a:xfrm>
          <a:off x="17937480" y="64871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80645</xdr:rowOff>
    </xdr:from>
    <xdr:to>
      <xdr:col>102</xdr:col>
      <xdr:colOff>165100</xdr:colOff>
      <xdr:row>39</xdr:row>
      <xdr:rowOff>10795</xdr:rowOff>
    </xdr:to>
    <xdr:sp macro="" textlink="">
      <xdr:nvSpPr>
        <xdr:cNvPr id="490" name="フローチャート: 判断 489"/>
        <xdr:cNvSpPr/>
      </xdr:nvSpPr>
      <xdr:spPr>
        <a:xfrm>
          <a:off x="17162780" y="645096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124460</xdr:rowOff>
    </xdr:from>
    <xdr:to>
      <xdr:col>98</xdr:col>
      <xdr:colOff>38100</xdr:colOff>
      <xdr:row>39</xdr:row>
      <xdr:rowOff>54610</xdr:rowOff>
    </xdr:to>
    <xdr:sp macro="" textlink="">
      <xdr:nvSpPr>
        <xdr:cNvPr id="491" name="フローチャート: 判断 490"/>
        <xdr:cNvSpPr/>
      </xdr:nvSpPr>
      <xdr:spPr>
        <a:xfrm>
          <a:off x="16388080" y="649478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92" name="テキスト ボックス 491"/>
        <xdr:cNvSpPr txBox="1"/>
      </xdr:nvSpPr>
      <xdr:spPr>
        <a:xfrm>
          <a:off x="193421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93" name="テキスト ボックス 492"/>
        <xdr:cNvSpPr txBox="1"/>
      </xdr:nvSpPr>
      <xdr:spPr>
        <a:xfrm>
          <a:off x="186105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94" name="テキスト ボックス 493"/>
        <xdr:cNvSpPr txBox="1"/>
      </xdr:nvSpPr>
      <xdr:spPr>
        <a:xfrm>
          <a:off x="178206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95" name="テキスト ボックス 494"/>
        <xdr:cNvSpPr txBox="1"/>
      </xdr:nvSpPr>
      <xdr:spPr>
        <a:xfrm>
          <a:off x="170459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6" name="テキスト ボックス 495"/>
        <xdr:cNvSpPr txBox="1"/>
      </xdr:nvSpPr>
      <xdr:spPr>
        <a:xfrm>
          <a:off x="162636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13970</xdr:rowOff>
    </xdr:from>
    <xdr:to>
      <xdr:col>116</xdr:col>
      <xdr:colOff>114300</xdr:colOff>
      <xdr:row>36</xdr:row>
      <xdr:rowOff>115570</xdr:rowOff>
    </xdr:to>
    <xdr:sp macro="" textlink="">
      <xdr:nvSpPr>
        <xdr:cNvPr id="497" name="楕円 496"/>
        <xdr:cNvSpPr/>
      </xdr:nvSpPr>
      <xdr:spPr>
        <a:xfrm>
          <a:off x="19458940" y="6049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35</xdr:row>
      <xdr:rowOff>36847</xdr:rowOff>
    </xdr:from>
    <xdr:ext cx="469744" cy="259045"/>
    <xdr:sp macro="" textlink="">
      <xdr:nvSpPr>
        <xdr:cNvPr id="498" name="【認定こども園・幼稚園・保育所】&#10;一人当たり面積該当値テキスト"/>
        <xdr:cNvSpPr txBox="1"/>
      </xdr:nvSpPr>
      <xdr:spPr>
        <a:xfrm>
          <a:off x="19547840" y="5904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36</xdr:row>
      <xdr:rowOff>34925</xdr:rowOff>
    </xdr:from>
    <xdr:to>
      <xdr:col>112</xdr:col>
      <xdr:colOff>38100</xdr:colOff>
      <xdr:row>36</xdr:row>
      <xdr:rowOff>136525</xdr:rowOff>
    </xdr:to>
    <xdr:sp macro="" textlink="">
      <xdr:nvSpPr>
        <xdr:cNvPr id="499" name="楕円 498"/>
        <xdr:cNvSpPr/>
      </xdr:nvSpPr>
      <xdr:spPr>
        <a:xfrm>
          <a:off x="18735040" y="606996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36</xdr:row>
      <xdr:rowOff>64770</xdr:rowOff>
    </xdr:from>
    <xdr:to>
      <xdr:col>116</xdr:col>
      <xdr:colOff>63500</xdr:colOff>
      <xdr:row>36</xdr:row>
      <xdr:rowOff>85725</xdr:rowOff>
    </xdr:to>
    <xdr:cxnSp macro="">
      <xdr:nvCxnSpPr>
        <xdr:cNvPr id="500" name="直線コネクタ 499"/>
        <xdr:cNvCxnSpPr/>
      </xdr:nvCxnSpPr>
      <xdr:spPr>
        <a:xfrm flipV="1">
          <a:off x="18778220" y="6099810"/>
          <a:ext cx="73152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52070</xdr:rowOff>
    </xdr:from>
    <xdr:to>
      <xdr:col>107</xdr:col>
      <xdr:colOff>101600</xdr:colOff>
      <xdr:row>36</xdr:row>
      <xdr:rowOff>153670</xdr:rowOff>
    </xdr:to>
    <xdr:sp macro="" textlink="">
      <xdr:nvSpPr>
        <xdr:cNvPr id="501" name="楕円 500"/>
        <xdr:cNvSpPr/>
      </xdr:nvSpPr>
      <xdr:spPr>
        <a:xfrm>
          <a:off x="17937480" y="6087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36</xdr:row>
      <xdr:rowOff>85725</xdr:rowOff>
    </xdr:from>
    <xdr:to>
      <xdr:col>111</xdr:col>
      <xdr:colOff>177800</xdr:colOff>
      <xdr:row>36</xdr:row>
      <xdr:rowOff>102870</xdr:rowOff>
    </xdr:to>
    <xdr:cxnSp macro="">
      <xdr:nvCxnSpPr>
        <xdr:cNvPr id="502" name="直線コネクタ 501"/>
        <xdr:cNvCxnSpPr/>
      </xdr:nvCxnSpPr>
      <xdr:spPr>
        <a:xfrm flipV="1">
          <a:off x="17988280" y="6120765"/>
          <a:ext cx="78994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10160</xdr:rowOff>
    </xdr:from>
    <xdr:to>
      <xdr:col>102</xdr:col>
      <xdr:colOff>165100</xdr:colOff>
      <xdr:row>36</xdr:row>
      <xdr:rowOff>111760</xdr:rowOff>
    </xdr:to>
    <xdr:sp macro="" textlink="">
      <xdr:nvSpPr>
        <xdr:cNvPr id="503" name="楕円 502"/>
        <xdr:cNvSpPr/>
      </xdr:nvSpPr>
      <xdr:spPr>
        <a:xfrm>
          <a:off x="17162780" y="604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36</xdr:row>
      <xdr:rowOff>60960</xdr:rowOff>
    </xdr:from>
    <xdr:to>
      <xdr:col>107</xdr:col>
      <xdr:colOff>50800</xdr:colOff>
      <xdr:row>36</xdr:row>
      <xdr:rowOff>102870</xdr:rowOff>
    </xdr:to>
    <xdr:cxnSp macro="">
      <xdr:nvCxnSpPr>
        <xdr:cNvPr id="504" name="直線コネクタ 503"/>
        <xdr:cNvCxnSpPr/>
      </xdr:nvCxnSpPr>
      <xdr:spPr>
        <a:xfrm>
          <a:off x="17213580" y="6096000"/>
          <a:ext cx="7747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36</xdr:row>
      <xdr:rowOff>33020</xdr:rowOff>
    </xdr:from>
    <xdr:to>
      <xdr:col>98</xdr:col>
      <xdr:colOff>38100</xdr:colOff>
      <xdr:row>36</xdr:row>
      <xdr:rowOff>134620</xdr:rowOff>
    </xdr:to>
    <xdr:sp macro="" textlink="">
      <xdr:nvSpPr>
        <xdr:cNvPr id="505" name="楕円 504"/>
        <xdr:cNvSpPr/>
      </xdr:nvSpPr>
      <xdr:spPr>
        <a:xfrm>
          <a:off x="16388080" y="606806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36</xdr:row>
      <xdr:rowOff>60960</xdr:rowOff>
    </xdr:from>
    <xdr:to>
      <xdr:col>102</xdr:col>
      <xdr:colOff>114300</xdr:colOff>
      <xdr:row>36</xdr:row>
      <xdr:rowOff>83820</xdr:rowOff>
    </xdr:to>
    <xdr:cxnSp macro="">
      <xdr:nvCxnSpPr>
        <xdr:cNvPr id="506" name="直線コネクタ 505"/>
        <xdr:cNvCxnSpPr/>
      </xdr:nvCxnSpPr>
      <xdr:spPr>
        <a:xfrm flipV="1">
          <a:off x="16431260" y="6096000"/>
          <a:ext cx="78232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39</xdr:row>
      <xdr:rowOff>68597</xdr:rowOff>
    </xdr:from>
    <xdr:ext cx="469744" cy="259045"/>
    <xdr:sp macro="" textlink="">
      <xdr:nvSpPr>
        <xdr:cNvPr id="507" name="n_1aveValue【認定こども園・幼稚園・保育所】&#10;一人当たり面積"/>
        <xdr:cNvSpPr txBox="1"/>
      </xdr:nvSpPr>
      <xdr:spPr>
        <a:xfrm>
          <a:off x="18561127" y="6606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38117</xdr:rowOff>
    </xdr:from>
    <xdr:ext cx="469744" cy="259045"/>
    <xdr:sp macro="" textlink="">
      <xdr:nvSpPr>
        <xdr:cNvPr id="508" name="n_2aveValue【認定こども園・幼稚園・保育所】&#10;一人当たり面積"/>
        <xdr:cNvSpPr txBox="1"/>
      </xdr:nvSpPr>
      <xdr:spPr>
        <a:xfrm>
          <a:off x="17776267" y="6576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1922</xdr:rowOff>
    </xdr:from>
    <xdr:ext cx="469744" cy="259045"/>
    <xdr:sp macro="" textlink="">
      <xdr:nvSpPr>
        <xdr:cNvPr id="509" name="n_3aveValue【認定こども園・幼稚園・保育所】&#10;一人当たり面積"/>
        <xdr:cNvSpPr txBox="1"/>
      </xdr:nvSpPr>
      <xdr:spPr>
        <a:xfrm>
          <a:off x="17001567" y="65398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39</xdr:row>
      <xdr:rowOff>45737</xdr:rowOff>
    </xdr:from>
    <xdr:ext cx="469744" cy="259045"/>
    <xdr:sp macro="" textlink="">
      <xdr:nvSpPr>
        <xdr:cNvPr id="510" name="n_4aveValue【認定こども園・幼稚園・保育所】&#10;一人当たり面積"/>
        <xdr:cNvSpPr txBox="1"/>
      </xdr:nvSpPr>
      <xdr:spPr>
        <a:xfrm>
          <a:off x="16226867" y="6583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34</xdr:row>
      <xdr:rowOff>153052</xdr:rowOff>
    </xdr:from>
    <xdr:ext cx="469744" cy="259045"/>
    <xdr:sp macro="" textlink="">
      <xdr:nvSpPr>
        <xdr:cNvPr id="511" name="n_1mainValue【認定こども園・幼稚園・保育所】&#10;一人当たり面積"/>
        <xdr:cNvSpPr txBox="1"/>
      </xdr:nvSpPr>
      <xdr:spPr>
        <a:xfrm>
          <a:off x="18561127" y="58528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34</xdr:row>
      <xdr:rowOff>170197</xdr:rowOff>
    </xdr:from>
    <xdr:ext cx="469744" cy="259045"/>
    <xdr:sp macro="" textlink="">
      <xdr:nvSpPr>
        <xdr:cNvPr id="512" name="n_2mainValue【認定こども園・幼稚園・保育所】&#10;一人当たり面積"/>
        <xdr:cNvSpPr txBox="1"/>
      </xdr:nvSpPr>
      <xdr:spPr>
        <a:xfrm>
          <a:off x="17776267" y="5869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34</xdr:row>
      <xdr:rowOff>128287</xdr:rowOff>
    </xdr:from>
    <xdr:ext cx="469744" cy="259045"/>
    <xdr:sp macro="" textlink="">
      <xdr:nvSpPr>
        <xdr:cNvPr id="513" name="n_3mainValue【認定こども園・幼稚園・保育所】&#10;一人当たり面積"/>
        <xdr:cNvSpPr txBox="1"/>
      </xdr:nvSpPr>
      <xdr:spPr>
        <a:xfrm>
          <a:off x="17001567" y="5828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34</xdr:row>
      <xdr:rowOff>151147</xdr:rowOff>
    </xdr:from>
    <xdr:ext cx="469744" cy="259045"/>
    <xdr:sp macro="" textlink="">
      <xdr:nvSpPr>
        <xdr:cNvPr id="514" name="n_4mainValue【認定こども園・幼稚園・保育所】&#10;一人当たり面積"/>
        <xdr:cNvSpPr txBox="1"/>
      </xdr:nvSpPr>
      <xdr:spPr>
        <a:xfrm>
          <a:off x="16226867" y="5850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15" name="正方形/長方形 514"/>
        <xdr:cNvSpPr/>
      </xdr:nvSpPr>
      <xdr:spPr>
        <a:xfrm>
          <a:off x="1096010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6" name="正方形/長方形 515"/>
        <xdr:cNvSpPr/>
      </xdr:nvSpPr>
      <xdr:spPr>
        <a:xfrm>
          <a:off x="11064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7" name="正方形/長方形 516"/>
        <xdr:cNvSpPr/>
      </xdr:nvSpPr>
      <xdr:spPr>
        <a:xfrm>
          <a:off x="11064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8" name="正方形/長方形 517"/>
        <xdr:cNvSpPr/>
      </xdr:nvSpPr>
      <xdr:spPr>
        <a:xfrm>
          <a:off x="119659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9" name="正方形/長方形 518"/>
        <xdr:cNvSpPr/>
      </xdr:nvSpPr>
      <xdr:spPr>
        <a:xfrm>
          <a:off x="119659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20" name="正方形/長方形 519"/>
        <xdr:cNvSpPr/>
      </xdr:nvSpPr>
      <xdr:spPr>
        <a:xfrm>
          <a:off x="129717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21" name="正方形/長方形 520"/>
        <xdr:cNvSpPr/>
      </xdr:nvSpPr>
      <xdr:spPr>
        <a:xfrm>
          <a:off x="129717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22" name="正方形/長方形 521"/>
        <xdr:cNvSpPr/>
      </xdr:nvSpPr>
      <xdr:spPr>
        <a:xfrm>
          <a:off x="1096010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23" name="テキスト ボックス 522"/>
        <xdr:cNvSpPr txBox="1"/>
      </xdr:nvSpPr>
      <xdr:spPr>
        <a:xfrm>
          <a:off x="1092200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24" name="直線コネクタ 523"/>
        <xdr:cNvCxnSpPr/>
      </xdr:nvCxnSpPr>
      <xdr:spPr>
        <a:xfrm>
          <a:off x="10960100" y="111785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25" name="テキスト ボックス 524"/>
        <xdr:cNvSpPr txBox="1"/>
      </xdr:nvSpPr>
      <xdr:spPr>
        <a:xfrm>
          <a:off x="1056150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26" name="直線コネクタ 525"/>
        <xdr:cNvCxnSpPr/>
      </xdr:nvCxnSpPr>
      <xdr:spPr>
        <a:xfrm>
          <a:off x="10960100" y="108051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27" name="テキスト ボックス 526"/>
        <xdr:cNvSpPr txBox="1"/>
      </xdr:nvSpPr>
      <xdr:spPr>
        <a:xfrm>
          <a:off x="1056150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28" name="直線コネクタ 527"/>
        <xdr:cNvCxnSpPr/>
      </xdr:nvCxnSpPr>
      <xdr:spPr>
        <a:xfrm>
          <a:off x="10960100" y="104317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29" name="テキスト ボックス 528"/>
        <xdr:cNvSpPr txBox="1"/>
      </xdr:nvSpPr>
      <xdr:spPr>
        <a:xfrm>
          <a:off x="10602761" y="102933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30" name="直線コネクタ 529"/>
        <xdr:cNvCxnSpPr/>
      </xdr:nvCxnSpPr>
      <xdr:spPr>
        <a:xfrm>
          <a:off x="10960100" y="100584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31" name="テキスト ボックス 530"/>
        <xdr:cNvSpPr txBox="1"/>
      </xdr:nvSpPr>
      <xdr:spPr>
        <a:xfrm>
          <a:off x="10602761" y="99199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32" name="直線コネクタ 531"/>
        <xdr:cNvCxnSpPr/>
      </xdr:nvCxnSpPr>
      <xdr:spPr>
        <a:xfrm>
          <a:off x="10960100" y="96888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33" name="テキスト ボックス 532"/>
        <xdr:cNvSpPr txBox="1"/>
      </xdr:nvSpPr>
      <xdr:spPr>
        <a:xfrm>
          <a:off x="10602761" y="95504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34" name="直線コネクタ 533"/>
        <xdr:cNvCxnSpPr/>
      </xdr:nvCxnSpPr>
      <xdr:spPr>
        <a:xfrm>
          <a:off x="10960100" y="93154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35" name="テキスト ボックス 534"/>
        <xdr:cNvSpPr txBox="1"/>
      </xdr:nvSpPr>
      <xdr:spPr>
        <a:xfrm>
          <a:off x="10602761" y="91770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6" name="直線コネクタ 535"/>
        <xdr:cNvCxnSpPr/>
      </xdr:nvCxnSpPr>
      <xdr:spPr>
        <a:xfrm>
          <a:off x="10960100" y="89420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37" name="テキスト ボックス 536"/>
        <xdr:cNvSpPr txBox="1"/>
      </xdr:nvSpPr>
      <xdr:spPr>
        <a:xfrm>
          <a:off x="10666881" y="880365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8" name="【学校施設】&#10;有形固定資産減価償却率グラフ枠"/>
        <xdr:cNvSpPr/>
      </xdr:nvSpPr>
      <xdr:spPr>
        <a:xfrm>
          <a:off x="1096010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57150</xdr:rowOff>
    </xdr:from>
    <xdr:to>
      <xdr:col>85</xdr:col>
      <xdr:colOff>126364</xdr:colOff>
      <xdr:row>63</xdr:row>
      <xdr:rowOff>118110</xdr:rowOff>
    </xdr:to>
    <xdr:cxnSp macro="">
      <xdr:nvCxnSpPr>
        <xdr:cNvPr id="539" name="直線コネクタ 538"/>
        <xdr:cNvCxnSpPr/>
      </xdr:nvCxnSpPr>
      <xdr:spPr>
        <a:xfrm flipV="1">
          <a:off x="14375764" y="9277350"/>
          <a:ext cx="0" cy="14020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121937</xdr:rowOff>
    </xdr:from>
    <xdr:ext cx="405111" cy="259045"/>
    <xdr:sp macro="" textlink="">
      <xdr:nvSpPr>
        <xdr:cNvPr id="540" name="【学校施設】&#10;有形固定資産減価償却率最小値テキスト"/>
        <xdr:cNvSpPr txBox="1"/>
      </xdr:nvSpPr>
      <xdr:spPr>
        <a:xfrm>
          <a:off x="14414500" y="10683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118110</xdr:rowOff>
    </xdr:from>
    <xdr:to>
      <xdr:col>86</xdr:col>
      <xdr:colOff>25400</xdr:colOff>
      <xdr:row>63</xdr:row>
      <xdr:rowOff>118110</xdr:rowOff>
    </xdr:to>
    <xdr:cxnSp macro="">
      <xdr:nvCxnSpPr>
        <xdr:cNvPr id="541" name="直線コネクタ 540"/>
        <xdr:cNvCxnSpPr/>
      </xdr:nvCxnSpPr>
      <xdr:spPr>
        <a:xfrm>
          <a:off x="14287500" y="1067943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3827</xdr:rowOff>
    </xdr:from>
    <xdr:ext cx="405111" cy="259045"/>
    <xdr:sp macro="" textlink="">
      <xdr:nvSpPr>
        <xdr:cNvPr id="542" name="【学校施設】&#10;有形固定資産減価償却率最大値テキスト"/>
        <xdr:cNvSpPr txBox="1"/>
      </xdr:nvSpPr>
      <xdr:spPr>
        <a:xfrm>
          <a:off x="14414500" y="9056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57150</xdr:rowOff>
    </xdr:from>
    <xdr:to>
      <xdr:col>86</xdr:col>
      <xdr:colOff>25400</xdr:colOff>
      <xdr:row>55</xdr:row>
      <xdr:rowOff>57150</xdr:rowOff>
    </xdr:to>
    <xdr:cxnSp macro="">
      <xdr:nvCxnSpPr>
        <xdr:cNvPr id="543" name="直線コネクタ 542"/>
        <xdr:cNvCxnSpPr/>
      </xdr:nvCxnSpPr>
      <xdr:spPr>
        <a:xfrm>
          <a:off x="14287500" y="927735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17</xdr:rowOff>
    </xdr:from>
    <xdr:ext cx="405111" cy="259045"/>
    <xdr:sp macro="" textlink="">
      <xdr:nvSpPr>
        <xdr:cNvPr id="544" name="【学校施設】&#10;有形固定資産減価償却率平均値テキスト"/>
        <xdr:cNvSpPr txBox="1"/>
      </xdr:nvSpPr>
      <xdr:spPr>
        <a:xfrm>
          <a:off x="14414500" y="100584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21590</xdr:rowOff>
    </xdr:from>
    <xdr:to>
      <xdr:col>85</xdr:col>
      <xdr:colOff>177800</xdr:colOff>
      <xdr:row>60</xdr:row>
      <xdr:rowOff>123190</xdr:rowOff>
    </xdr:to>
    <xdr:sp macro="" textlink="">
      <xdr:nvSpPr>
        <xdr:cNvPr id="545" name="フローチャート: 判断 544"/>
        <xdr:cNvSpPr/>
      </xdr:nvSpPr>
      <xdr:spPr>
        <a:xfrm>
          <a:off x="14325600" y="10079990"/>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170180</xdr:rowOff>
    </xdr:from>
    <xdr:to>
      <xdr:col>81</xdr:col>
      <xdr:colOff>101600</xdr:colOff>
      <xdr:row>60</xdr:row>
      <xdr:rowOff>100330</xdr:rowOff>
    </xdr:to>
    <xdr:sp macro="" textlink="">
      <xdr:nvSpPr>
        <xdr:cNvPr id="546" name="フローチャート: 判断 545"/>
        <xdr:cNvSpPr/>
      </xdr:nvSpPr>
      <xdr:spPr>
        <a:xfrm>
          <a:off x="13578840" y="1006094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143510</xdr:rowOff>
    </xdr:from>
    <xdr:to>
      <xdr:col>76</xdr:col>
      <xdr:colOff>165100</xdr:colOff>
      <xdr:row>60</xdr:row>
      <xdr:rowOff>73660</xdr:rowOff>
    </xdr:to>
    <xdr:sp macro="" textlink="">
      <xdr:nvSpPr>
        <xdr:cNvPr id="547" name="フローチャート: 判断 546"/>
        <xdr:cNvSpPr/>
      </xdr:nvSpPr>
      <xdr:spPr>
        <a:xfrm>
          <a:off x="12804140" y="100342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114935</xdr:rowOff>
    </xdr:from>
    <xdr:to>
      <xdr:col>72</xdr:col>
      <xdr:colOff>38100</xdr:colOff>
      <xdr:row>60</xdr:row>
      <xdr:rowOff>45085</xdr:rowOff>
    </xdr:to>
    <xdr:sp macro="" textlink="">
      <xdr:nvSpPr>
        <xdr:cNvPr id="548" name="フローチャート: 判断 547"/>
        <xdr:cNvSpPr/>
      </xdr:nvSpPr>
      <xdr:spPr>
        <a:xfrm>
          <a:off x="12029440" y="1000569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97790</xdr:rowOff>
    </xdr:from>
    <xdr:to>
      <xdr:col>67</xdr:col>
      <xdr:colOff>101600</xdr:colOff>
      <xdr:row>60</xdr:row>
      <xdr:rowOff>27940</xdr:rowOff>
    </xdr:to>
    <xdr:sp macro="" textlink="">
      <xdr:nvSpPr>
        <xdr:cNvPr id="549" name="フローチャート: 判断 548"/>
        <xdr:cNvSpPr/>
      </xdr:nvSpPr>
      <xdr:spPr>
        <a:xfrm>
          <a:off x="11231880" y="998855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50" name="テキスト ボックス 549"/>
        <xdr:cNvSpPr txBox="1"/>
      </xdr:nvSpPr>
      <xdr:spPr>
        <a:xfrm>
          <a:off x="14208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51" name="テキスト ボックス 550"/>
        <xdr:cNvSpPr txBox="1"/>
      </xdr:nvSpPr>
      <xdr:spPr>
        <a:xfrm>
          <a:off x="134620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52" name="テキスト ボックス 551"/>
        <xdr:cNvSpPr txBox="1"/>
      </xdr:nvSpPr>
      <xdr:spPr>
        <a:xfrm>
          <a:off x="126873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53" name="テキスト ボックス 552"/>
        <xdr:cNvSpPr txBox="1"/>
      </xdr:nvSpPr>
      <xdr:spPr>
        <a:xfrm>
          <a:off x="119049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54" name="テキスト ボックス 553"/>
        <xdr:cNvSpPr txBox="1"/>
      </xdr:nvSpPr>
      <xdr:spPr>
        <a:xfrm>
          <a:off x="111150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15875</xdr:rowOff>
    </xdr:from>
    <xdr:to>
      <xdr:col>85</xdr:col>
      <xdr:colOff>177800</xdr:colOff>
      <xdr:row>59</xdr:row>
      <xdr:rowOff>117475</xdr:rowOff>
    </xdr:to>
    <xdr:sp macro="" textlink="">
      <xdr:nvSpPr>
        <xdr:cNvPr id="555" name="楕円 554"/>
        <xdr:cNvSpPr/>
      </xdr:nvSpPr>
      <xdr:spPr>
        <a:xfrm>
          <a:off x="14325600" y="9906635"/>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58</xdr:row>
      <xdr:rowOff>38752</xdr:rowOff>
    </xdr:from>
    <xdr:ext cx="405111" cy="259045"/>
    <xdr:sp macro="" textlink="">
      <xdr:nvSpPr>
        <xdr:cNvPr id="556" name="【学校施設】&#10;有形固定資産減価償却率該当値テキスト"/>
        <xdr:cNvSpPr txBox="1"/>
      </xdr:nvSpPr>
      <xdr:spPr>
        <a:xfrm>
          <a:off x="14414500" y="9761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147320</xdr:rowOff>
    </xdr:from>
    <xdr:to>
      <xdr:col>81</xdr:col>
      <xdr:colOff>101600</xdr:colOff>
      <xdr:row>59</xdr:row>
      <xdr:rowOff>77470</xdr:rowOff>
    </xdr:to>
    <xdr:sp macro="" textlink="">
      <xdr:nvSpPr>
        <xdr:cNvPr id="557" name="楕円 556"/>
        <xdr:cNvSpPr/>
      </xdr:nvSpPr>
      <xdr:spPr>
        <a:xfrm>
          <a:off x="13578840" y="987044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26670</xdr:rowOff>
    </xdr:from>
    <xdr:to>
      <xdr:col>85</xdr:col>
      <xdr:colOff>127000</xdr:colOff>
      <xdr:row>59</xdr:row>
      <xdr:rowOff>66675</xdr:rowOff>
    </xdr:to>
    <xdr:cxnSp macro="">
      <xdr:nvCxnSpPr>
        <xdr:cNvPr id="558" name="直線コネクタ 557"/>
        <xdr:cNvCxnSpPr/>
      </xdr:nvCxnSpPr>
      <xdr:spPr>
        <a:xfrm>
          <a:off x="13629640" y="9917430"/>
          <a:ext cx="74676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130175</xdr:rowOff>
    </xdr:from>
    <xdr:to>
      <xdr:col>76</xdr:col>
      <xdr:colOff>165100</xdr:colOff>
      <xdr:row>59</xdr:row>
      <xdr:rowOff>60325</xdr:rowOff>
    </xdr:to>
    <xdr:sp macro="" textlink="">
      <xdr:nvSpPr>
        <xdr:cNvPr id="559" name="楕円 558"/>
        <xdr:cNvSpPr/>
      </xdr:nvSpPr>
      <xdr:spPr>
        <a:xfrm>
          <a:off x="12804140" y="985329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9525</xdr:rowOff>
    </xdr:from>
    <xdr:to>
      <xdr:col>81</xdr:col>
      <xdr:colOff>50800</xdr:colOff>
      <xdr:row>59</xdr:row>
      <xdr:rowOff>26670</xdr:rowOff>
    </xdr:to>
    <xdr:cxnSp macro="">
      <xdr:nvCxnSpPr>
        <xdr:cNvPr id="560" name="直線コネクタ 559"/>
        <xdr:cNvCxnSpPr/>
      </xdr:nvCxnSpPr>
      <xdr:spPr>
        <a:xfrm>
          <a:off x="12854940" y="9900285"/>
          <a:ext cx="7747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113030</xdr:rowOff>
    </xdr:from>
    <xdr:to>
      <xdr:col>72</xdr:col>
      <xdr:colOff>38100</xdr:colOff>
      <xdr:row>59</xdr:row>
      <xdr:rowOff>43180</xdr:rowOff>
    </xdr:to>
    <xdr:sp macro="" textlink="">
      <xdr:nvSpPr>
        <xdr:cNvPr id="561" name="楕円 560"/>
        <xdr:cNvSpPr/>
      </xdr:nvSpPr>
      <xdr:spPr>
        <a:xfrm>
          <a:off x="12029440" y="98361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58</xdr:row>
      <xdr:rowOff>163830</xdr:rowOff>
    </xdr:from>
    <xdr:to>
      <xdr:col>76</xdr:col>
      <xdr:colOff>114300</xdr:colOff>
      <xdr:row>59</xdr:row>
      <xdr:rowOff>9525</xdr:rowOff>
    </xdr:to>
    <xdr:cxnSp macro="">
      <xdr:nvCxnSpPr>
        <xdr:cNvPr id="562" name="直線コネクタ 561"/>
        <xdr:cNvCxnSpPr/>
      </xdr:nvCxnSpPr>
      <xdr:spPr>
        <a:xfrm>
          <a:off x="12072620" y="9886950"/>
          <a:ext cx="78232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58</xdr:row>
      <xdr:rowOff>73025</xdr:rowOff>
    </xdr:from>
    <xdr:to>
      <xdr:col>67</xdr:col>
      <xdr:colOff>101600</xdr:colOff>
      <xdr:row>59</xdr:row>
      <xdr:rowOff>3175</xdr:rowOff>
    </xdr:to>
    <xdr:sp macro="" textlink="">
      <xdr:nvSpPr>
        <xdr:cNvPr id="563" name="楕円 562"/>
        <xdr:cNvSpPr/>
      </xdr:nvSpPr>
      <xdr:spPr>
        <a:xfrm>
          <a:off x="11231880" y="979614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58</xdr:row>
      <xdr:rowOff>123825</xdr:rowOff>
    </xdr:from>
    <xdr:to>
      <xdr:col>71</xdr:col>
      <xdr:colOff>177800</xdr:colOff>
      <xdr:row>58</xdr:row>
      <xdr:rowOff>163830</xdr:rowOff>
    </xdr:to>
    <xdr:cxnSp macro="">
      <xdr:nvCxnSpPr>
        <xdr:cNvPr id="564" name="直線コネクタ 563"/>
        <xdr:cNvCxnSpPr/>
      </xdr:nvCxnSpPr>
      <xdr:spPr>
        <a:xfrm>
          <a:off x="11282680" y="9846945"/>
          <a:ext cx="78994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91457</xdr:rowOff>
    </xdr:from>
    <xdr:ext cx="405111" cy="259045"/>
    <xdr:sp macro="" textlink="">
      <xdr:nvSpPr>
        <xdr:cNvPr id="565" name="n_1aveValue【学校施設】&#10;有形固定資産減価償却率"/>
        <xdr:cNvSpPr txBox="1"/>
      </xdr:nvSpPr>
      <xdr:spPr>
        <a:xfrm>
          <a:off x="13437244" y="10149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64787</xdr:rowOff>
    </xdr:from>
    <xdr:ext cx="405111" cy="259045"/>
    <xdr:sp macro="" textlink="">
      <xdr:nvSpPr>
        <xdr:cNvPr id="566" name="n_2aveValue【学校施設】&#10;有形固定資産減価償却率"/>
        <xdr:cNvSpPr txBox="1"/>
      </xdr:nvSpPr>
      <xdr:spPr>
        <a:xfrm>
          <a:off x="12675244" y="10123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36212</xdr:rowOff>
    </xdr:from>
    <xdr:ext cx="405111" cy="259045"/>
    <xdr:sp macro="" textlink="">
      <xdr:nvSpPr>
        <xdr:cNvPr id="567" name="n_3aveValue【学校施設】&#10;有形固定資産減価償却率"/>
        <xdr:cNvSpPr txBox="1"/>
      </xdr:nvSpPr>
      <xdr:spPr>
        <a:xfrm>
          <a:off x="11900544" y="100946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19067</xdr:rowOff>
    </xdr:from>
    <xdr:ext cx="405111" cy="259045"/>
    <xdr:sp macro="" textlink="">
      <xdr:nvSpPr>
        <xdr:cNvPr id="568" name="n_4aveValue【学校施設】&#10;有形固定資産減価償却率"/>
        <xdr:cNvSpPr txBox="1"/>
      </xdr:nvSpPr>
      <xdr:spPr>
        <a:xfrm>
          <a:off x="11102984" y="10077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57</xdr:row>
      <xdr:rowOff>93997</xdr:rowOff>
    </xdr:from>
    <xdr:ext cx="405111" cy="259045"/>
    <xdr:sp macro="" textlink="">
      <xdr:nvSpPr>
        <xdr:cNvPr id="569" name="n_1mainValue【学校施設】&#10;有形固定資産減価償却率"/>
        <xdr:cNvSpPr txBox="1"/>
      </xdr:nvSpPr>
      <xdr:spPr>
        <a:xfrm>
          <a:off x="13437244" y="9649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76852</xdr:rowOff>
    </xdr:from>
    <xdr:ext cx="405111" cy="259045"/>
    <xdr:sp macro="" textlink="">
      <xdr:nvSpPr>
        <xdr:cNvPr id="570" name="n_2mainValue【学校施設】&#10;有形固定資産減価償却率"/>
        <xdr:cNvSpPr txBox="1"/>
      </xdr:nvSpPr>
      <xdr:spPr>
        <a:xfrm>
          <a:off x="12675244" y="9632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59707</xdr:rowOff>
    </xdr:from>
    <xdr:ext cx="405111" cy="259045"/>
    <xdr:sp macro="" textlink="">
      <xdr:nvSpPr>
        <xdr:cNvPr id="571" name="n_3mainValue【学校施設】&#10;有形固定資産減価償却率"/>
        <xdr:cNvSpPr txBox="1"/>
      </xdr:nvSpPr>
      <xdr:spPr>
        <a:xfrm>
          <a:off x="11900544" y="9615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19702</xdr:rowOff>
    </xdr:from>
    <xdr:ext cx="405111" cy="259045"/>
    <xdr:sp macro="" textlink="">
      <xdr:nvSpPr>
        <xdr:cNvPr id="572" name="n_4mainValue【学校施設】&#10;有形固定資産減価償却率"/>
        <xdr:cNvSpPr txBox="1"/>
      </xdr:nvSpPr>
      <xdr:spPr>
        <a:xfrm>
          <a:off x="11102984" y="9575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73" name="正方形/長方形 572"/>
        <xdr:cNvSpPr/>
      </xdr:nvSpPr>
      <xdr:spPr>
        <a:xfrm>
          <a:off x="1609344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74" name="正方形/長方形 573"/>
        <xdr:cNvSpPr/>
      </xdr:nvSpPr>
      <xdr:spPr>
        <a:xfrm>
          <a:off x="16220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75" name="正方形/長方形 574"/>
        <xdr:cNvSpPr/>
      </xdr:nvSpPr>
      <xdr:spPr>
        <a:xfrm>
          <a:off x="16220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6" name="正方形/長方形 575"/>
        <xdr:cNvSpPr/>
      </xdr:nvSpPr>
      <xdr:spPr>
        <a:xfrm>
          <a:off x="170992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7" name="正方形/長方形 576"/>
        <xdr:cNvSpPr/>
      </xdr:nvSpPr>
      <xdr:spPr>
        <a:xfrm>
          <a:off x="170992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8" name="正方形/長方形 577"/>
        <xdr:cNvSpPr/>
      </xdr:nvSpPr>
      <xdr:spPr>
        <a:xfrm>
          <a:off x="1810512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9" name="正方形/長方形 578"/>
        <xdr:cNvSpPr/>
      </xdr:nvSpPr>
      <xdr:spPr>
        <a:xfrm>
          <a:off x="1810512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80" name="正方形/長方形 579"/>
        <xdr:cNvSpPr/>
      </xdr:nvSpPr>
      <xdr:spPr>
        <a:xfrm>
          <a:off x="1609344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81" name="テキスト ボックス 580"/>
        <xdr:cNvSpPr txBox="1"/>
      </xdr:nvSpPr>
      <xdr:spPr>
        <a:xfrm>
          <a:off x="1607820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82" name="直線コネクタ 581"/>
        <xdr:cNvCxnSpPr/>
      </xdr:nvCxnSpPr>
      <xdr:spPr>
        <a:xfrm>
          <a:off x="1609344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83" name="テキスト ボックス 582"/>
        <xdr:cNvSpPr txBox="1"/>
      </xdr:nvSpPr>
      <xdr:spPr>
        <a:xfrm>
          <a:off x="1569484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76200</xdr:rowOff>
    </xdr:from>
    <xdr:to>
      <xdr:col>120</xdr:col>
      <xdr:colOff>114300</xdr:colOff>
      <xdr:row>64</xdr:row>
      <xdr:rowOff>76200</xdr:rowOff>
    </xdr:to>
    <xdr:cxnSp macro="">
      <xdr:nvCxnSpPr>
        <xdr:cNvPr id="584" name="直線コネクタ 583"/>
        <xdr:cNvCxnSpPr/>
      </xdr:nvCxnSpPr>
      <xdr:spPr>
        <a:xfrm>
          <a:off x="16093440" y="108051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85" name="テキスト ボックス 584"/>
        <xdr:cNvSpPr txBox="1"/>
      </xdr:nvSpPr>
      <xdr:spPr>
        <a:xfrm>
          <a:off x="1569484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86" name="直線コネクタ 585"/>
        <xdr:cNvCxnSpPr/>
      </xdr:nvCxnSpPr>
      <xdr:spPr>
        <a:xfrm>
          <a:off x="16093440" y="104317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87" name="テキスト ボックス 586"/>
        <xdr:cNvSpPr txBox="1"/>
      </xdr:nvSpPr>
      <xdr:spPr>
        <a:xfrm>
          <a:off x="15694841" y="102933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88" name="直線コネクタ 587"/>
        <xdr:cNvCxnSpPr/>
      </xdr:nvCxnSpPr>
      <xdr:spPr>
        <a:xfrm>
          <a:off x="16093440" y="100584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89" name="テキスト ボックス 588"/>
        <xdr:cNvSpPr txBox="1"/>
      </xdr:nvSpPr>
      <xdr:spPr>
        <a:xfrm>
          <a:off x="15694841" y="99199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90" name="直線コネクタ 589"/>
        <xdr:cNvCxnSpPr/>
      </xdr:nvCxnSpPr>
      <xdr:spPr>
        <a:xfrm>
          <a:off x="16093440" y="96888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91" name="テキスト ボックス 590"/>
        <xdr:cNvSpPr txBox="1"/>
      </xdr:nvSpPr>
      <xdr:spPr>
        <a:xfrm>
          <a:off x="15694841" y="95504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92" name="直線コネクタ 591"/>
        <xdr:cNvCxnSpPr/>
      </xdr:nvCxnSpPr>
      <xdr:spPr>
        <a:xfrm>
          <a:off x="16093440" y="93154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93" name="テキスト ボックス 592"/>
        <xdr:cNvSpPr txBox="1"/>
      </xdr:nvSpPr>
      <xdr:spPr>
        <a:xfrm>
          <a:off x="15694841" y="91770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94" name="直線コネクタ 593"/>
        <xdr:cNvCxnSpPr/>
      </xdr:nvCxnSpPr>
      <xdr:spPr>
        <a:xfrm>
          <a:off x="1609344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95" name="テキスト ボックス 594"/>
        <xdr:cNvSpPr txBox="1"/>
      </xdr:nvSpPr>
      <xdr:spPr>
        <a:xfrm>
          <a:off x="1569484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6" name="【学校施設】&#10;一人当たり面積グラフ枠"/>
        <xdr:cNvSpPr/>
      </xdr:nvSpPr>
      <xdr:spPr>
        <a:xfrm>
          <a:off x="1609344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49149</xdr:rowOff>
    </xdr:from>
    <xdr:to>
      <xdr:col>116</xdr:col>
      <xdr:colOff>62864</xdr:colOff>
      <xdr:row>63</xdr:row>
      <xdr:rowOff>164211</xdr:rowOff>
    </xdr:to>
    <xdr:cxnSp macro="">
      <xdr:nvCxnSpPr>
        <xdr:cNvPr id="597" name="直線コネクタ 596"/>
        <xdr:cNvCxnSpPr/>
      </xdr:nvCxnSpPr>
      <xdr:spPr>
        <a:xfrm flipV="1">
          <a:off x="19509104" y="9269349"/>
          <a:ext cx="0" cy="14561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168038</xdr:rowOff>
    </xdr:from>
    <xdr:ext cx="469744" cy="259045"/>
    <xdr:sp macro="" textlink="">
      <xdr:nvSpPr>
        <xdr:cNvPr id="598" name="【学校施設】&#10;一人当たり面積最小値テキスト"/>
        <xdr:cNvSpPr txBox="1"/>
      </xdr:nvSpPr>
      <xdr:spPr>
        <a:xfrm>
          <a:off x="19547840" y="107293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164211</xdr:rowOff>
    </xdr:from>
    <xdr:to>
      <xdr:col>116</xdr:col>
      <xdr:colOff>152400</xdr:colOff>
      <xdr:row>63</xdr:row>
      <xdr:rowOff>164211</xdr:rowOff>
    </xdr:to>
    <xdr:cxnSp macro="">
      <xdr:nvCxnSpPr>
        <xdr:cNvPr id="599" name="直線コネクタ 598"/>
        <xdr:cNvCxnSpPr/>
      </xdr:nvCxnSpPr>
      <xdr:spPr>
        <a:xfrm>
          <a:off x="19443700" y="1072553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53</xdr:row>
      <xdr:rowOff>167276</xdr:rowOff>
    </xdr:from>
    <xdr:ext cx="469744" cy="259045"/>
    <xdr:sp macro="" textlink="">
      <xdr:nvSpPr>
        <xdr:cNvPr id="600" name="【学校施設】&#10;一人当たり面積最大値テキスト"/>
        <xdr:cNvSpPr txBox="1"/>
      </xdr:nvSpPr>
      <xdr:spPr>
        <a:xfrm>
          <a:off x="19547840" y="90521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49149</xdr:rowOff>
    </xdr:from>
    <xdr:to>
      <xdr:col>116</xdr:col>
      <xdr:colOff>152400</xdr:colOff>
      <xdr:row>55</xdr:row>
      <xdr:rowOff>49149</xdr:rowOff>
    </xdr:to>
    <xdr:cxnSp macro="">
      <xdr:nvCxnSpPr>
        <xdr:cNvPr id="601" name="直線コネクタ 600"/>
        <xdr:cNvCxnSpPr/>
      </xdr:nvCxnSpPr>
      <xdr:spPr>
        <a:xfrm>
          <a:off x="19443700" y="926934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22115</xdr:rowOff>
    </xdr:from>
    <xdr:ext cx="469744" cy="259045"/>
    <xdr:sp macro="" textlink="">
      <xdr:nvSpPr>
        <xdr:cNvPr id="602" name="【学校施設】&#10;一人当たり面積平均値テキスト"/>
        <xdr:cNvSpPr txBox="1"/>
      </xdr:nvSpPr>
      <xdr:spPr>
        <a:xfrm>
          <a:off x="19547840" y="1024815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43688</xdr:rowOff>
    </xdr:from>
    <xdr:to>
      <xdr:col>116</xdr:col>
      <xdr:colOff>114300</xdr:colOff>
      <xdr:row>61</xdr:row>
      <xdr:rowOff>145288</xdr:rowOff>
    </xdr:to>
    <xdr:sp macro="" textlink="">
      <xdr:nvSpPr>
        <xdr:cNvPr id="603" name="フローチャート: 判断 602"/>
        <xdr:cNvSpPr/>
      </xdr:nvSpPr>
      <xdr:spPr>
        <a:xfrm>
          <a:off x="19458940" y="10269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16637</xdr:rowOff>
    </xdr:from>
    <xdr:to>
      <xdr:col>112</xdr:col>
      <xdr:colOff>38100</xdr:colOff>
      <xdr:row>61</xdr:row>
      <xdr:rowOff>118237</xdr:rowOff>
    </xdr:to>
    <xdr:sp macro="" textlink="">
      <xdr:nvSpPr>
        <xdr:cNvPr id="604" name="フローチャート: 判断 603"/>
        <xdr:cNvSpPr/>
      </xdr:nvSpPr>
      <xdr:spPr>
        <a:xfrm>
          <a:off x="18735040" y="10242677"/>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106172</xdr:rowOff>
    </xdr:from>
    <xdr:to>
      <xdr:col>107</xdr:col>
      <xdr:colOff>101600</xdr:colOff>
      <xdr:row>62</xdr:row>
      <xdr:rowOff>36322</xdr:rowOff>
    </xdr:to>
    <xdr:sp macro="" textlink="">
      <xdr:nvSpPr>
        <xdr:cNvPr id="605" name="フローチャート: 判断 604"/>
        <xdr:cNvSpPr/>
      </xdr:nvSpPr>
      <xdr:spPr>
        <a:xfrm>
          <a:off x="17937480" y="1033221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49403</xdr:rowOff>
    </xdr:from>
    <xdr:to>
      <xdr:col>102</xdr:col>
      <xdr:colOff>165100</xdr:colOff>
      <xdr:row>61</xdr:row>
      <xdr:rowOff>151003</xdr:rowOff>
    </xdr:to>
    <xdr:sp macro="" textlink="">
      <xdr:nvSpPr>
        <xdr:cNvPr id="606" name="フローチャート: 判断 605"/>
        <xdr:cNvSpPr/>
      </xdr:nvSpPr>
      <xdr:spPr>
        <a:xfrm>
          <a:off x="17162780" y="10275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80645</xdr:rowOff>
    </xdr:from>
    <xdr:to>
      <xdr:col>98</xdr:col>
      <xdr:colOff>38100</xdr:colOff>
      <xdr:row>62</xdr:row>
      <xdr:rowOff>10795</xdr:rowOff>
    </xdr:to>
    <xdr:sp macro="" textlink="">
      <xdr:nvSpPr>
        <xdr:cNvPr id="607" name="フローチャート: 判断 606"/>
        <xdr:cNvSpPr/>
      </xdr:nvSpPr>
      <xdr:spPr>
        <a:xfrm>
          <a:off x="16388080" y="1030668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8" name="テキスト ボックス 607"/>
        <xdr:cNvSpPr txBox="1"/>
      </xdr:nvSpPr>
      <xdr:spPr>
        <a:xfrm>
          <a:off x="193421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9" name="テキスト ボックス 608"/>
        <xdr:cNvSpPr txBox="1"/>
      </xdr:nvSpPr>
      <xdr:spPr>
        <a:xfrm>
          <a:off x="186105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10" name="テキスト ボックス 609"/>
        <xdr:cNvSpPr txBox="1"/>
      </xdr:nvSpPr>
      <xdr:spPr>
        <a:xfrm>
          <a:off x="178206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11" name="テキスト ボックス 610"/>
        <xdr:cNvSpPr txBox="1"/>
      </xdr:nvSpPr>
      <xdr:spPr>
        <a:xfrm>
          <a:off x="170459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12" name="テキスト ボックス 611"/>
        <xdr:cNvSpPr txBox="1"/>
      </xdr:nvSpPr>
      <xdr:spPr>
        <a:xfrm>
          <a:off x="162636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3302</xdr:rowOff>
    </xdr:from>
    <xdr:to>
      <xdr:col>116</xdr:col>
      <xdr:colOff>114300</xdr:colOff>
      <xdr:row>60</xdr:row>
      <xdr:rowOff>104902</xdr:rowOff>
    </xdr:to>
    <xdr:sp macro="" textlink="">
      <xdr:nvSpPr>
        <xdr:cNvPr id="613" name="楕円 612"/>
        <xdr:cNvSpPr/>
      </xdr:nvSpPr>
      <xdr:spPr>
        <a:xfrm>
          <a:off x="19458940" y="10061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59</xdr:row>
      <xdr:rowOff>26179</xdr:rowOff>
    </xdr:from>
    <xdr:ext cx="469744" cy="259045"/>
    <xdr:sp macro="" textlink="">
      <xdr:nvSpPr>
        <xdr:cNvPr id="614" name="【学校施設】&#10;一人当たり面積該当値テキスト"/>
        <xdr:cNvSpPr txBox="1"/>
      </xdr:nvSpPr>
      <xdr:spPr>
        <a:xfrm>
          <a:off x="19547840" y="99169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60</xdr:row>
      <xdr:rowOff>26924</xdr:rowOff>
    </xdr:from>
    <xdr:to>
      <xdr:col>112</xdr:col>
      <xdr:colOff>38100</xdr:colOff>
      <xdr:row>60</xdr:row>
      <xdr:rowOff>128524</xdr:rowOff>
    </xdr:to>
    <xdr:sp macro="" textlink="">
      <xdr:nvSpPr>
        <xdr:cNvPr id="615" name="楕円 614"/>
        <xdr:cNvSpPr/>
      </xdr:nvSpPr>
      <xdr:spPr>
        <a:xfrm>
          <a:off x="18735040" y="10085324"/>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60</xdr:row>
      <xdr:rowOff>54102</xdr:rowOff>
    </xdr:from>
    <xdr:to>
      <xdr:col>116</xdr:col>
      <xdr:colOff>63500</xdr:colOff>
      <xdr:row>60</xdr:row>
      <xdr:rowOff>77724</xdr:rowOff>
    </xdr:to>
    <xdr:cxnSp macro="">
      <xdr:nvCxnSpPr>
        <xdr:cNvPr id="616" name="直線コネクタ 615"/>
        <xdr:cNvCxnSpPr/>
      </xdr:nvCxnSpPr>
      <xdr:spPr>
        <a:xfrm flipV="1">
          <a:off x="18778220" y="10112502"/>
          <a:ext cx="731520" cy="23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60</xdr:row>
      <xdr:rowOff>46355</xdr:rowOff>
    </xdr:from>
    <xdr:to>
      <xdr:col>107</xdr:col>
      <xdr:colOff>101600</xdr:colOff>
      <xdr:row>60</xdr:row>
      <xdr:rowOff>147955</xdr:rowOff>
    </xdr:to>
    <xdr:sp macro="" textlink="">
      <xdr:nvSpPr>
        <xdr:cNvPr id="617" name="楕円 616"/>
        <xdr:cNvSpPr/>
      </xdr:nvSpPr>
      <xdr:spPr>
        <a:xfrm>
          <a:off x="17937480" y="10104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60</xdr:row>
      <xdr:rowOff>77724</xdr:rowOff>
    </xdr:from>
    <xdr:to>
      <xdr:col>111</xdr:col>
      <xdr:colOff>177800</xdr:colOff>
      <xdr:row>60</xdr:row>
      <xdr:rowOff>97155</xdr:rowOff>
    </xdr:to>
    <xdr:cxnSp macro="">
      <xdr:nvCxnSpPr>
        <xdr:cNvPr id="618" name="直線コネクタ 617"/>
        <xdr:cNvCxnSpPr/>
      </xdr:nvCxnSpPr>
      <xdr:spPr>
        <a:xfrm flipV="1">
          <a:off x="17988280" y="10136124"/>
          <a:ext cx="789940" cy="19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60</xdr:row>
      <xdr:rowOff>68834</xdr:rowOff>
    </xdr:from>
    <xdr:to>
      <xdr:col>102</xdr:col>
      <xdr:colOff>165100</xdr:colOff>
      <xdr:row>60</xdr:row>
      <xdr:rowOff>170434</xdr:rowOff>
    </xdr:to>
    <xdr:sp macro="" textlink="">
      <xdr:nvSpPr>
        <xdr:cNvPr id="619" name="楕円 618"/>
        <xdr:cNvSpPr/>
      </xdr:nvSpPr>
      <xdr:spPr>
        <a:xfrm>
          <a:off x="17162780" y="10127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60</xdr:row>
      <xdr:rowOff>97155</xdr:rowOff>
    </xdr:from>
    <xdr:to>
      <xdr:col>107</xdr:col>
      <xdr:colOff>50800</xdr:colOff>
      <xdr:row>60</xdr:row>
      <xdr:rowOff>119634</xdr:rowOff>
    </xdr:to>
    <xdr:cxnSp macro="">
      <xdr:nvCxnSpPr>
        <xdr:cNvPr id="620" name="直線コネクタ 619"/>
        <xdr:cNvCxnSpPr/>
      </xdr:nvCxnSpPr>
      <xdr:spPr>
        <a:xfrm flipV="1">
          <a:off x="17213580" y="10155555"/>
          <a:ext cx="774700" cy="22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60</xdr:row>
      <xdr:rowOff>91694</xdr:rowOff>
    </xdr:from>
    <xdr:to>
      <xdr:col>98</xdr:col>
      <xdr:colOff>38100</xdr:colOff>
      <xdr:row>61</xdr:row>
      <xdr:rowOff>21844</xdr:rowOff>
    </xdr:to>
    <xdr:sp macro="" textlink="">
      <xdr:nvSpPr>
        <xdr:cNvPr id="621" name="楕円 620"/>
        <xdr:cNvSpPr/>
      </xdr:nvSpPr>
      <xdr:spPr>
        <a:xfrm>
          <a:off x="16388080" y="1015009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60</xdr:row>
      <xdr:rowOff>119634</xdr:rowOff>
    </xdr:from>
    <xdr:to>
      <xdr:col>102</xdr:col>
      <xdr:colOff>114300</xdr:colOff>
      <xdr:row>60</xdr:row>
      <xdr:rowOff>142494</xdr:rowOff>
    </xdr:to>
    <xdr:cxnSp macro="">
      <xdr:nvCxnSpPr>
        <xdr:cNvPr id="622" name="直線コネクタ 621"/>
        <xdr:cNvCxnSpPr/>
      </xdr:nvCxnSpPr>
      <xdr:spPr>
        <a:xfrm flipV="1">
          <a:off x="16431260" y="10178034"/>
          <a:ext cx="78232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109364</xdr:rowOff>
    </xdr:from>
    <xdr:ext cx="469744" cy="259045"/>
    <xdr:sp macro="" textlink="">
      <xdr:nvSpPr>
        <xdr:cNvPr id="623" name="n_1aveValue【学校施設】&#10;一人当たり面積"/>
        <xdr:cNvSpPr txBox="1"/>
      </xdr:nvSpPr>
      <xdr:spPr>
        <a:xfrm>
          <a:off x="18561127" y="103354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27449</xdr:rowOff>
    </xdr:from>
    <xdr:ext cx="469744" cy="259045"/>
    <xdr:sp macro="" textlink="">
      <xdr:nvSpPr>
        <xdr:cNvPr id="624" name="n_2aveValue【学校施設】&#10;一人当たり面積"/>
        <xdr:cNvSpPr txBox="1"/>
      </xdr:nvSpPr>
      <xdr:spPr>
        <a:xfrm>
          <a:off x="17776267" y="104211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142130</xdr:rowOff>
    </xdr:from>
    <xdr:ext cx="469744" cy="259045"/>
    <xdr:sp macro="" textlink="">
      <xdr:nvSpPr>
        <xdr:cNvPr id="625" name="n_3aveValue【学校施設】&#10;一人当たり面積"/>
        <xdr:cNvSpPr txBox="1"/>
      </xdr:nvSpPr>
      <xdr:spPr>
        <a:xfrm>
          <a:off x="17001567" y="103681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1922</xdr:rowOff>
    </xdr:from>
    <xdr:ext cx="469744" cy="259045"/>
    <xdr:sp macro="" textlink="">
      <xdr:nvSpPr>
        <xdr:cNvPr id="626" name="n_4aveValue【学校施設】&#10;一人当たり面積"/>
        <xdr:cNvSpPr txBox="1"/>
      </xdr:nvSpPr>
      <xdr:spPr>
        <a:xfrm>
          <a:off x="16226867" y="103956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58</xdr:row>
      <xdr:rowOff>145051</xdr:rowOff>
    </xdr:from>
    <xdr:ext cx="469744" cy="259045"/>
    <xdr:sp macro="" textlink="">
      <xdr:nvSpPr>
        <xdr:cNvPr id="627" name="n_1mainValue【学校施設】&#10;一人当たり面積"/>
        <xdr:cNvSpPr txBox="1"/>
      </xdr:nvSpPr>
      <xdr:spPr>
        <a:xfrm>
          <a:off x="18561127" y="98681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58</xdr:row>
      <xdr:rowOff>164482</xdr:rowOff>
    </xdr:from>
    <xdr:ext cx="469744" cy="259045"/>
    <xdr:sp macro="" textlink="">
      <xdr:nvSpPr>
        <xdr:cNvPr id="628" name="n_2mainValue【学校施設】&#10;一人当たり面積"/>
        <xdr:cNvSpPr txBox="1"/>
      </xdr:nvSpPr>
      <xdr:spPr>
        <a:xfrm>
          <a:off x="17776267" y="98876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15511</xdr:rowOff>
    </xdr:from>
    <xdr:ext cx="469744" cy="259045"/>
    <xdr:sp macro="" textlink="">
      <xdr:nvSpPr>
        <xdr:cNvPr id="629" name="n_3mainValue【学校施設】&#10;一人当たり面積"/>
        <xdr:cNvSpPr txBox="1"/>
      </xdr:nvSpPr>
      <xdr:spPr>
        <a:xfrm>
          <a:off x="17001567" y="9906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38371</xdr:rowOff>
    </xdr:from>
    <xdr:ext cx="469744" cy="259045"/>
    <xdr:sp macro="" textlink="">
      <xdr:nvSpPr>
        <xdr:cNvPr id="630" name="n_4mainValue【学校施設】&#10;一人当たり面積"/>
        <xdr:cNvSpPr txBox="1"/>
      </xdr:nvSpPr>
      <xdr:spPr>
        <a:xfrm>
          <a:off x="16226867" y="9929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31" name="正方形/長方形 630"/>
        <xdr:cNvSpPr/>
      </xdr:nvSpPr>
      <xdr:spPr>
        <a:xfrm>
          <a:off x="1096010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32" name="正方形/長方形 631"/>
        <xdr:cNvSpPr/>
      </xdr:nvSpPr>
      <xdr:spPr>
        <a:xfrm>
          <a:off x="11064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33" name="正方形/長方形 632"/>
        <xdr:cNvSpPr/>
      </xdr:nvSpPr>
      <xdr:spPr>
        <a:xfrm>
          <a:off x="11064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34" name="正方形/長方形 633"/>
        <xdr:cNvSpPr/>
      </xdr:nvSpPr>
      <xdr:spPr>
        <a:xfrm>
          <a:off x="119659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35" name="正方形/長方形 634"/>
        <xdr:cNvSpPr/>
      </xdr:nvSpPr>
      <xdr:spPr>
        <a:xfrm>
          <a:off x="119659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6" name="正方形/長方形 635"/>
        <xdr:cNvSpPr/>
      </xdr:nvSpPr>
      <xdr:spPr>
        <a:xfrm>
          <a:off x="129717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7" name="正方形/長方形 636"/>
        <xdr:cNvSpPr/>
      </xdr:nvSpPr>
      <xdr:spPr>
        <a:xfrm>
          <a:off x="129717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8" name="正方形/長方形 637"/>
        <xdr:cNvSpPr/>
      </xdr:nvSpPr>
      <xdr:spPr>
        <a:xfrm>
          <a:off x="1096010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9" name="テキスト ボックス 638"/>
        <xdr:cNvSpPr txBox="1"/>
      </xdr:nvSpPr>
      <xdr:spPr>
        <a:xfrm>
          <a:off x="1092200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40" name="直線コネクタ 639"/>
        <xdr:cNvCxnSpPr/>
      </xdr:nvCxnSpPr>
      <xdr:spPr>
        <a:xfrm>
          <a:off x="10960100" y="149047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41" name="テキスト ボックス 640"/>
        <xdr:cNvSpPr txBox="1"/>
      </xdr:nvSpPr>
      <xdr:spPr>
        <a:xfrm>
          <a:off x="1056150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42" name="直線コネクタ 641"/>
        <xdr:cNvCxnSpPr/>
      </xdr:nvCxnSpPr>
      <xdr:spPr>
        <a:xfrm>
          <a:off x="10960100" y="145313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643" name="テキスト ボックス 642"/>
        <xdr:cNvSpPr txBox="1"/>
      </xdr:nvSpPr>
      <xdr:spPr>
        <a:xfrm>
          <a:off x="1056150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44" name="直線コネクタ 643"/>
        <xdr:cNvCxnSpPr/>
      </xdr:nvCxnSpPr>
      <xdr:spPr>
        <a:xfrm>
          <a:off x="10960100" y="141579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45" name="テキスト ボックス 644"/>
        <xdr:cNvSpPr txBox="1"/>
      </xdr:nvSpPr>
      <xdr:spPr>
        <a:xfrm>
          <a:off x="10602761" y="140195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46" name="直線コネクタ 645"/>
        <xdr:cNvCxnSpPr/>
      </xdr:nvCxnSpPr>
      <xdr:spPr>
        <a:xfrm>
          <a:off x="10960100" y="137845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47" name="テキスト ボックス 646"/>
        <xdr:cNvSpPr txBox="1"/>
      </xdr:nvSpPr>
      <xdr:spPr>
        <a:xfrm>
          <a:off x="10602761" y="136461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48" name="直線コネクタ 647"/>
        <xdr:cNvCxnSpPr/>
      </xdr:nvCxnSpPr>
      <xdr:spPr>
        <a:xfrm>
          <a:off x="10960100" y="134112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49" name="テキスト ボックス 648"/>
        <xdr:cNvSpPr txBox="1"/>
      </xdr:nvSpPr>
      <xdr:spPr>
        <a:xfrm>
          <a:off x="10602761" y="132727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50" name="直線コネクタ 649"/>
        <xdr:cNvCxnSpPr/>
      </xdr:nvCxnSpPr>
      <xdr:spPr>
        <a:xfrm>
          <a:off x="10960100" y="130416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651" name="テキスト ボックス 650"/>
        <xdr:cNvSpPr txBox="1"/>
      </xdr:nvSpPr>
      <xdr:spPr>
        <a:xfrm>
          <a:off x="10602761" y="129032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52" name="直線コネクタ 651"/>
        <xdr:cNvCxnSpPr/>
      </xdr:nvCxnSpPr>
      <xdr:spPr>
        <a:xfrm>
          <a:off x="10960100" y="126682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653" name="テキスト ボックス 652"/>
        <xdr:cNvSpPr txBox="1"/>
      </xdr:nvSpPr>
      <xdr:spPr>
        <a:xfrm>
          <a:off x="10666881" y="1252983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54" name="【児童館】&#10;有形固定資産減価償却率グラフ枠"/>
        <xdr:cNvSpPr/>
      </xdr:nvSpPr>
      <xdr:spPr>
        <a:xfrm>
          <a:off x="1096010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79</xdr:row>
      <xdr:rowOff>22861</xdr:rowOff>
    </xdr:from>
    <xdr:to>
      <xdr:col>85</xdr:col>
      <xdr:colOff>126364</xdr:colOff>
      <xdr:row>86</xdr:row>
      <xdr:rowOff>114300</xdr:rowOff>
    </xdr:to>
    <xdr:cxnSp macro="">
      <xdr:nvCxnSpPr>
        <xdr:cNvPr id="655" name="直線コネクタ 654"/>
        <xdr:cNvCxnSpPr/>
      </xdr:nvCxnSpPr>
      <xdr:spPr>
        <a:xfrm flipV="1">
          <a:off x="14375764" y="13266421"/>
          <a:ext cx="0" cy="12649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118127</xdr:rowOff>
    </xdr:from>
    <xdr:ext cx="469744" cy="259045"/>
    <xdr:sp macro="" textlink="">
      <xdr:nvSpPr>
        <xdr:cNvPr id="656" name="【児童館】&#10;有形固定資産減価償却率最小値テキスト"/>
        <xdr:cNvSpPr txBox="1"/>
      </xdr:nvSpPr>
      <xdr:spPr>
        <a:xfrm>
          <a:off x="14414500" y="14535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114300</xdr:rowOff>
    </xdr:from>
    <xdr:to>
      <xdr:col>86</xdr:col>
      <xdr:colOff>25400</xdr:colOff>
      <xdr:row>86</xdr:row>
      <xdr:rowOff>114300</xdr:rowOff>
    </xdr:to>
    <xdr:cxnSp macro="">
      <xdr:nvCxnSpPr>
        <xdr:cNvPr id="657" name="直線コネクタ 656"/>
        <xdr:cNvCxnSpPr/>
      </xdr:nvCxnSpPr>
      <xdr:spPr>
        <a:xfrm>
          <a:off x="14287500" y="145313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140988</xdr:rowOff>
    </xdr:from>
    <xdr:ext cx="405111" cy="259045"/>
    <xdr:sp macro="" textlink="">
      <xdr:nvSpPr>
        <xdr:cNvPr id="658" name="【児童館】&#10;有形固定資産減価償却率最大値テキスト"/>
        <xdr:cNvSpPr txBox="1"/>
      </xdr:nvSpPr>
      <xdr:spPr>
        <a:xfrm>
          <a:off x="14414500" y="130492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22861</xdr:rowOff>
    </xdr:from>
    <xdr:to>
      <xdr:col>86</xdr:col>
      <xdr:colOff>25400</xdr:colOff>
      <xdr:row>79</xdr:row>
      <xdr:rowOff>22861</xdr:rowOff>
    </xdr:to>
    <xdr:cxnSp macro="">
      <xdr:nvCxnSpPr>
        <xdr:cNvPr id="659" name="直線コネクタ 658"/>
        <xdr:cNvCxnSpPr/>
      </xdr:nvCxnSpPr>
      <xdr:spPr>
        <a:xfrm>
          <a:off x="14287500" y="1326642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83</xdr:row>
      <xdr:rowOff>21607</xdr:rowOff>
    </xdr:from>
    <xdr:ext cx="405111" cy="259045"/>
    <xdr:sp macro="" textlink="">
      <xdr:nvSpPr>
        <xdr:cNvPr id="660" name="【児童館】&#10;有形固定資産減価償却率平均値テキスト"/>
        <xdr:cNvSpPr txBox="1"/>
      </xdr:nvSpPr>
      <xdr:spPr>
        <a:xfrm>
          <a:off x="14414500" y="139357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170180</xdr:rowOff>
    </xdr:from>
    <xdr:to>
      <xdr:col>85</xdr:col>
      <xdr:colOff>177800</xdr:colOff>
      <xdr:row>84</xdr:row>
      <xdr:rowOff>100330</xdr:rowOff>
    </xdr:to>
    <xdr:sp macro="" textlink="">
      <xdr:nvSpPr>
        <xdr:cNvPr id="661" name="フローチャート: 判断 660"/>
        <xdr:cNvSpPr/>
      </xdr:nvSpPr>
      <xdr:spPr>
        <a:xfrm>
          <a:off x="14325600" y="14084300"/>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83</xdr:row>
      <xdr:rowOff>139700</xdr:rowOff>
    </xdr:from>
    <xdr:to>
      <xdr:col>81</xdr:col>
      <xdr:colOff>101600</xdr:colOff>
      <xdr:row>84</xdr:row>
      <xdr:rowOff>69850</xdr:rowOff>
    </xdr:to>
    <xdr:sp macro="" textlink="">
      <xdr:nvSpPr>
        <xdr:cNvPr id="662" name="フローチャート: 判断 661"/>
        <xdr:cNvSpPr/>
      </xdr:nvSpPr>
      <xdr:spPr>
        <a:xfrm>
          <a:off x="13578840" y="1405382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83</xdr:row>
      <xdr:rowOff>90170</xdr:rowOff>
    </xdr:from>
    <xdr:to>
      <xdr:col>76</xdr:col>
      <xdr:colOff>165100</xdr:colOff>
      <xdr:row>84</xdr:row>
      <xdr:rowOff>20320</xdr:rowOff>
    </xdr:to>
    <xdr:sp macro="" textlink="">
      <xdr:nvSpPr>
        <xdr:cNvPr id="663" name="フローチャート: 判断 662"/>
        <xdr:cNvSpPr/>
      </xdr:nvSpPr>
      <xdr:spPr>
        <a:xfrm>
          <a:off x="12804140" y="1400429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83</xdr:row>
      <xdr:rowOff>93980</xdr:rowOff>
    </xdr:from>
    <xdr:to>
      <xdr:col>72</xdr:col>
      <xdr:colOff>38100</xdr:colOff>
      <xdr:row>84</xdr:row>
      <xdr:rowOff>24130</xdr:rowOff>
    </xdr:to>
    <xdr:sp macro="" textlink="">
      <xdr:nvSpPr>
        <xdr:cNvPr id="664" name="フローチャート: 判断 663"/>
        <xdr:cNvSpPr/>
      </xdr:nvSpPr>
      <xdr:spPr>
        <a:xfrm>
          <a:off x="12029440" y="1400810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116839</xdr:rowOff>
    </xdr:from>
    <xdr:to>
      <xdr:col>67</xdr:col>
      <xdr:colOff>101600</xdr:colOff>
      <xdr:row>83</xdr:row>
      <xdr:rowOff>46989</xdr:rowOff>
    </xdr:to>
    <xdr:sp macro="" textlink="">
      <xdr:nvSpPr>
        <xdr:cNvPr id="665" name="フローチャート: 判断 664"/>
        <xdr:cNvSpPr/>
      </xdr:nvSpPr>
      <xdr:spPr>
        <a:xfrm>
          <a:off x="11231880" y="1386331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66" name="テキスト ボックス 665"/>
        <xdr:cNvSpPr txBox="1"/>
      </xdr:nvSpPr>
      <xdr:spPr>
        <a:xfrm>
          <a:off x="14208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67" name="テキスト ボックス 666"/>
        <xdr:cNvSpPr txBox="1"/>
      </xdr:nvSpPr>
      <xdr:spPr>
        <a:xfrm>
          <a:off x="134620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68" name="テキスト ボックス 667"/>
        <xdr:cNvSpPr txBox="1"/>
      </xdr:nvSpPr>
      <xdr:spPr>
        <a:xfrm>
          <a:off x="126873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9" name="テキスト ボックス 668"/>
        <xdr:cNvSpPr txBox="1"/>
      </xdr:nvSpPr>
      <xdr:spPr>
        <a:xfrm>
          <a:off x="119049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70" name="テキスト ボックス 669"/>
        <xdr:cNvSpPr txBox="1"/>
      </xdr:nvSpPr>
      <xdr:spPr>
        <a:xfrm>
          <a:off x="111150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85</xdr:row>
      <xdr:rowOff>50164</xdr:rowOff>
    </xdr:from>
    <xdr:to>
      <xdr:col>85</xdr:col>
      <xdr:colOff>177800</xdr:colOff>
      <xdr:row>85</xdr:row>
      <xdr:rowOff>151764</xdr:rowOff>
    </xdr:to>
    <xdr:sp macro="" textlink="">
      <xdr:nvSpPr>
        <xdr:cNvPr id="671" name="楕円 670"/>
        <xdr:cNvSpPr/>
      </xdr:nvSpPr>
      <xdr:spPr>
        <a:xfrm>
          <a:off x="14325600" y="14299564"/>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85</xdr:row>
      <xdr:rowOff>28591</xdr:rowOff>
    </xdr:from>
    <xdr:ext cx="405111" cy="259045"/>
    <xdr:sp macro="" textlink="">
      <xdr:nvSpPr>
        <xdr:cNvPr id="672" name="【児童館】&#10;有形固定資産減価償却率該当値テキスト"/>
        <xdr:cNvSpPr txBox="1"/>
      </xdr:nvSpPr>
      <xdr:spPr>
        <a:xfrm>
          <a:off x="14414500" y="142779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85</xdr:row>
      <xdr:rowOff>38736</xdr:rowOff>
    </xdr:from>
    <xdr:to>
      <xdr:col>81</xdr:col>
      <xdr:colOff>101600</xdr:colOff>
      <xdr:row>85</xdr:row>
      <xdr:rowOff>140336</xdr:rowOff>
    </xdr:to>
    <xdr:sp macro="" textlink="">
      <xdr:nvSpPr>
        <xdr:cNvPr id="673" name="楕円 672"/>
        <xdr:cNvSpPr/>
      </xdr:nvSpPr>
      <xdr:spPr>
        <a:xfrm>
          <a:off x="13578840" y="14288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85</xdr:row>
      <xdr:rowOff>89536</xdr:rowOff>
    </xdr:from>
    <xdr:to>
      <xdr:col>85</xdr:col>
      <xdr:colOff>127000</xdr:colOff>
      <xdr:row>85</xdr:row>
      <xdr:rowOff>100964</xdr:rowOff>
    </xdr:to>
    <xdr:cxnSp macro="">
      <xdr:nvCxnSpPr>
        <xdr:cNvPr id="674" name="直線コネクタ 673"/>
        <xdr:cNvCxnSpPr/>
      </xdr:nvCxnSpPr>
      <xdr:spPr>
        <a:xfrm>
          <a:off x="13629640" y="14338936"/>
          <a:ext cx="746760" cy="11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85</xdr:row>
      <xdr:rowOff>27305</xdr:rowOff>
    </xdr:from>
    <xdr:to>
      <xdr:col>76</xdr:col>
      <xdr:colOff>165100</xdr:colOff>
      <xdr:row>85</xdr:row>
      <xdr:rowOff>128905</xdr:rowOff>
    </xdr:to>
    <xdr:sp macro="" textlink="">
      <xdr:nvSpPr>
        <xdr:cNvPr id="675" name="楕円 674"/>
        <xdr:cNvSpPr/>
      </xdr:nvSpPr>
      <xdr:spPr>
        <a:xfrm>
          <a:off x="12804140" y="14276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85</xdr:row>
      <xdr:rowOff>78105</xdr:rowOff>
    </xdr:from>
    <xdr:to>
      <xdr:col>81</xdr:col>
      <xdr:colOff>50800</xdr:colOff>
      <xdr:row>85</xdr:row>
      <xdr:rowOff>89536</xdr:rowOff>
    </xdr:to>
    <xdr:cxnSp macro="">
      <xdr:nvCxnSpPr>
        <xdr:cNvPr id="676" name="直線コネクタ 675"/>
        <xdr:cNvCxnSpPr/>
      </xdr:nvCxnSpPr>
      <xdr:spPr>
        <a:xfrm>
          <a:off x="12854940" y="14327505"/>
          <a:ext cx="7747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83</xdr:row>
      <xdr:rowOff>151130</xdr:rowOff>
    </xdr:from>
    <xdr:to>
      <xdr:col>72</xdr:col>
      <xdr:colOff>38100</xdr:colOff>
      <xdr:row>84</xdr:row>
      <xdr:rowOff>81280</xdr:rowOff>
    </xdr:to>
    <xdr:sp macro="" textlink="">
      <xdr:nvSpPr>
        <xdr:cNvPr id="677" name="楕円 676"/>
        <xdr:cNvSpPr/>
      </xdr:nvSpPr>
      <xdr:spPr>
        <a:xfrm>
          <a:off x="12029440" y="140652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84</xdr:row>
      <xdr:rowOff>30480</xdr:rowOff>
    </xdr:from>
    <xdr:to>
      <xdr:col>76</xdr:col>
      <xdr:colOff>114300</xdr:colOff>
      <xdr:row>85</xdr:row>
      <xdr:rowOff>78105</xdr:rowOff>
    </xdr:to>
    <xdr:cxnSp macro="">
      <xdr:nvCxnSpPr>
        <xdr:cNvPr id="678" name="直線コネクタ 677"/>
        <xdr:cNvCxnSpPr/>
      </xdr:nvCxnSpPr>
      <xdr:spPr>
        <a:xfrm>
          <a:off x="12072620" y="14112240"/>
          <a:ext cx="782320" cy="215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83</xdr:row>
      <xdr:rowOff>113030</xdr:rowOff>
    </xdr:from>
    <xdr:to>
      <xdr:col>67</xdr:col>
      <xdr:colOff>101600</xdr:colOff>
      <xdr:row>84</xdr:row>
      <xdr:rowOff>43180</xdr:rowOff>
    </xdr:to>
    <xdr:sp macro="" textlink="">
      <xdr:nvSpPr>
        <xdr:cNvPr id="679" name="楕円 678"/>
        <xdr:cNvSpPr/>
      </xdr:nvSpPr>
      <xdr:spPr>
        <a:xfrm>
          <a:off x="11231880" y="1402715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83</xdr:row>
      <xdr:rowOff>163830</xdr:rowOff>
    </xdr:from>
    <xdr:to>
      <xdr:col>71</xdr:col>
      <xdr:colOff>177800</xdr:colOff>
      <xdr:row>84</xdr:row>
      <xdr:rowOff>30480</xdr:rowOff>
    </xdr:to>
    <xdr:cxnSp macro="">
      <xdr:nvCxnSpPr>
        <xdr:cNvPr id="680" name="直線コネクタ 679"/>
        <xdr:cNvCxnSpPr/>
      </xdr:nvCxnSpPr>
      <xdr:spPr>
        <a:xfrm>
          <a:off x="11282680" y="14077950"/>
          <a:ext cx="78994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86377</xdr:rowOff>
    </xdr:from>
    <xdr:ext cx="405111" cy="259045"/>
    <xdr:sp macro="" textlink="">
      <xdr:nvSpPr>
        <xdr:cNvPr id="681" name="n_1aveValue【児童館】&#10;有形固定資産減価償却率"/>
        <xdr:cNvSpPr txBox="1"/>
      </xdr:nvSpPr>
      <xdr:spPr>
        <a:xfrm>
          <a:off x="13437244" y="13832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36847</xdr:rowOff>
    </xdr:from>
    <xdr:ext cx="405111" cy="259045"/>
    <xdr:sp macro="" textlink="">
      <xdr:nvSpPr>
        <xdr:cNvPr id="682" name="n_2aveValue【児童館】&#10;有形固定資産減価償却率"/>
        <xdr:cNvSpPr txBox="1"/>
      </xdr:nvSpPr>
      <xdr:spPr>
        <a:xfrm>
          <a:off x="12675244" y="13783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40657</xdr:rowOff>
    </xdr:from>
    <xdr:ext cx="405111" cy="259045"/>
    <xdr:sp macro="" textlink="">
      <xdr:nvSpPr>
        <xdr:cNvPr id="683" name="n_3aveValue【児童館】&#10;有形固定資産減価償却率"/>
        <xdr:cNvSpPr txBox="1"/>
      </xdr:nvSpPr>
      <xdr:spPr>
        <a:xfrm>
          <a:off x="11900544" y="13787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63516</xdr:rowOff>
    </xdr:from>
    <xdr:ext cx="405111" cy="259045"/>
    <xdr:sp macro="" textlink="">
      <xdr:nvSpPr>
        <xdr:cNvPr id="684" name="n_4aveValue【児童館】&#10;有形固定資産減価償却率"/>
        <xdr:cNvSpPr txBox="1"/>
      </xdr:nvSpPr>
      <xdr:spPr>
        <a:xfrm>
          <a:off x="11102984" y="136423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85</xdr:row>
      <xdr:rowOff>131463</xdr:rowOff>
    </xdr:from>
    <xdr:ext cx="405111" cy="259045"/>
    <xdr:sp macro="" textlink="">
      <xdr:nvSpPr>
        <xdr:cNvPr id="685" name="n_1mainValue【児童館】&#10;有形固定資産減価償却率"/>
        <xdr:cNvSpPr txBox="1"/>
      </xdr:nvSpPr>
      <xdr:spPr>
        <a:xfrm>
          <a:off x="13437244" y="143808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85</xdr:row>
      <xdr:rowOff>120032</xdr:rowOff>
    </xdr:from>
    <xdr:ext cx="405111" cy="259045"/>
    <xdr:sp macro="" textlink="">
      <xdr:nvSpPr>
        <xdr:cNvPr id="686" name="n_2mainValue【児童館】&#10;有形固定資産減価償却率"/>
        <xdr:cNvSpPr txBox="1"/>
      </xdr:nvSpPr>
      <xdr:spPr>
        <a:xfrm>
          <a:off x="12675244" y="14369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84</xdr:row>
      <xdr:rowOff>72407</xdr:rowOff>
    </xdr:from>
    <xdr:ext cx="405111" cy="259045"/>
    <xdr:sp macro="" textlink="">
      <xdr:nvSpPr>
        <xdr:cNvPr id="687" name="n_3mainValue【児童館】&#10;有形固定資産減価償却率"/>
        <xdr:cNvSpPr txBox="1"/>
      </xdr:nvSpPr>
      <xdr:spPr>
        <a:xfrm>
          <a:off x="11900544" y="14154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84</xdr:row>
      <xdr:rowOff>34307</xdr:rowOff>
    </xdr:from>
    <xdr:ext cx="405111" cy="259045"/>
    <xdr:sp macro="" textlink="">
      <xdr:nvSpPr>
        <xdr:cNvPr id="688" name="n_4mainValue【児童館】&#10;有形固定資産減価償却率"/>
        <xdr:cNvSpPr txBox="1"/>
      </xdr:nvSpPr>
      <xdr:spPr>
        <a:xfrm>
          <a:off x="11102984" y="14116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89" name="正方形/長方形 688"/>
        <xdr:cNvSpPr/>
      </xdr:nvSpPr>
      <xdr:spPr>
        <a:xfrm>
          <a:off x="1609344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90" name="正方形/長方形 689"/>
        <xdr:cNvSpPr/>
      </xdr:nvSpPr>
      <xdr:spPr>
        <a:xfrm>
          <a:off x="16220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91" name="正方形/長方形 690"/>
        <xdr:cNvSpPr/>
      </xdr:nvSpPr>
      <xdr:spPr>
        <a:xfrm>
          <a:off x="16220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92" name="正方形/長方形 691"/>
        <xdr:cNvSpPr/>
      </xdr:nvSpPr>
      <xdr:spPr>
        <a:xfrm>
          <a:off x="170992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93" name="正方形/長方形 692"/>
        <xdr:cNvSpPr/>
      </xdr:nvSpPr>
      <xdr:spPr>
        <a:xfrm>
          <a:off x="170992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94" name="正方形/長方形 693"/>
        <xdr:cNvSpPr/>
      </xdr:nvSpPr>
      <xdr:spPr>
        <a:xfrm>
          <a:off x="1810512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95" name="正方形/長方形 694"/>
        <xdr:cNvSpPr/>
      </xdr:nvSpPr>
      <xdr:spPr>
        <a:xfrm>
          <a:off x="1810512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96" name="正方形/長方形 695"/>
        <xdr:cNvSpPr/>
      </xdr:nvSpPr>
      <xdr:spPr>
        <a:xfrm>
          <a:off x="1609344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97" name="テキスト ボックス 696"/>
        <xdr:cNvSpPr txBox="1"/>
      </xdr:nvSpPr>
      <xdr:spPr>
        <a:xfrm>
          <a:off x="1607820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98" name="直線コネクタ 697"/>
        <xdr:cNvCxnSpPr/>
      </xdr:nvCxnSpPr>
      <xdr:spPr>
        <a:xfrm>
          <a:off x="1609344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99" name="直線コネクタ 698"/>
        <xdr:cNvCxnSpPr/>
      </xdr:nvCxnSpPr>
      <xdr:spPr>
        <a:xfrm>
          <a:off x="16093440" y="145313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700" name="テキスト ボックス 699"/>
        <xdr:cNvSpPr txBox="1"/>
      </xdr:nvSpPr>
      <xdr:spPr>
        <a:xfrm>
          <a:off x="1569484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701" name="直線コネクタ 700"/>
        <xdr:cNvCxnSpPr/>
      </xdr:nvCxnSpPr>
      <xdr:spPr>
        <a:xfrm>
          <a:off x="16093440" y="14157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702" name="テキスト ボックス 701"/>
        <xdr:cNvSpPr txBox="1"/>
      </xdr:nvSpPr>
      <xdr:spPr>
        <a:xfrm>
          <a:off x="15694841" y="140195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03" name="直線コネクタ 702"/>
        <xdr:cNvCxnSpPr/>
      </xdr:nvCxnSpPr>
      <xdr:spPr>
        <a:xfrm>
          <a:off x="16093440" y="137845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704" name="テキスト ボックス 703"/>
        <xdr:cNvSpPr txBox="1"/>
      </xdr:nvSpPr>
      <xdr:spPr>
        <a:xfrm>
          <a:off x="15694841" y="136461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705" name="直線コネクタ 704"/>
        <xdr:cNvCxnSpPr/>
      </xdr:nvCxnSpPr>
      <xdr:spPr>
        <a:xfrm>
          <a:off x="16093440" y="134112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706" name="テキスト ボックス 705"/>
        <xdr:cNvSpPr txBox="1"/>
      </xdr:nvSpPr>
      <xdr:spPr>
        <a:xfrm>
          <a:off x="15694841" y="132727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707" name="直線コネクタ 706"/>
        <xdr:cNvCxnSpPr/>
      </xdr:nvCxnSpPr>
      <xdr:spPr>
        <a:xfrm>
          <a:off x="16093440" y="130416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708" name="テキスト ボックス 707"/>
        <xdr:cNvSpPr txBox="1"/>
      </xdr:nvSpPr>
      <xdr:spPr>
        <a:xfrm>
          <a:off x="15694841" y="129032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09" name="直線コネクタ 708"/>
        <xdr:cNvCxnSpPr/>
      </xdr:nvCxnSpPr>
      <xdr:spPr>
        <a:xfrm>
          <a:off x="1609344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10" name="テキスト ボックス 709"/>
        <xdr:cNvSpPr txBox="1"/>
      </xdr:nvSpPr>
      <xdr:spPr>
        <a:xfrm>
          <a:off x="1569484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11" name="【児童館】&#10;一人当たり面積グラフ枠"/>
        <xdr:cNvSpPr/>
      </xdr:nvSpPr>
      <xdr:spPr>
        <a:xfrm>
          <a:off x="1609344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95250</xdr:rowOff>
    </xdr:from>
    <xdr:to>
      <xdr:col>116</xdr:col>
      <xdr:colOff>62864</xdr:colOff>
      <xdr:row>86</xdr:row>
      <xdr:rowOff>57150</xdr:rowOff>
    </xdr:to>
    <xdr:cxnSp macro="">
      <xdr:nvCxnSpPr>
        <xdr:cNvPr id="712" name="直線コネクタ 711"/>
        <xdr:cNvCxnSpPr/>
      </xdr:nvCxnSpPr>
      <xdr:spPr>
        <a:xfrm flipV="1">
          <a:off x="19509104" y="13171170"/>
          <a:ext cx="0" cy="1303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60977</xdr:rowOff>
    </xdr:from>
    <xdr:ext cx="469744" cy="259045"/>
    <xdr:sp macro="" textlink="">
      <xdr:nvSpPr>
        <xdr:cNvPr id="713" name="【児童館】&#10;一人当たり面積最小値テキスト"/>
        <xdr:cNvSpPr txBox="1"/>
      </xdr:nvSpPr>
      <xdr:spPr>
        <a:xfrm>
          <a:off x="19547840" y="14478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57150</xdr:rowOff>
    </xdr:from>
    <xdr:to>
      <xdr:col>116</xdr:col>
      <xdr:colOff>152400</xdr:colOff>
      <xdr:row>86</xdr:row>
      <xdr:rowOff>57150</xdr:rowOff>
    </xdr:to>
    <xdr:cxnSp macro="">
      <xdr:nvCxnSpPr>
        <xdr:cNvPr id="714" name="直線コネクタ 713"/>
        <xdr:cNvCxnSpPr/>
      </xdr:nvCxnSpPr>
      <xdr:spPr>
        <a:xfrm>
          <a:off x="19443700" y="1447419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41927</xdr:rowOff>
    </xdr:from>
    <xdr:ext cx="469744" cy="259045"/>
    <xdr:sp macro="" textlink="">
      <xdr:nvSpPr>
        <xdr:cNvPr id="715" name="【児童館】&#10;一人当たり面積最大値テキスト"/>
        <xdr:cNvSpPr txBox="1"/>
      </xdr:nvSpPr>
      <xdr:spPr>
        <a:xfrm>
          <a:off x="19547840" y="12950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95250</xdr:rowOff>
    </xdr:from>
    <xdr:to>
      <xdr:col>116</xdr:col>
      <xdr:colOff>152400</xdr:colOff>
      <xdr:row>78</xdr:row>
      <xdr:rowOff>95250</xdr:rowOff>
    </xdr:to>
    <xdr:cxnSp macro="">
      <xdr:nvCxnSpPr>
        <xdr:cNvPr id="716" name="直線コネクタ 715"/>
        <xdr:cNvCxnSpPr/>
      </xdr:nvCxnSpPr>
      <xdr:spPr>
        <a:xfrm>
          <a:off x="19443700" y="1317117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110507</xdr:rowOff>
    </xdr:from>
    <xdr:ext cx="469744" cy="259045"/>
    <xdr:sp macro="" textlink="">
      <xdr:nvSpPr>
        <xdr:cNvPr id="717" name="【児童館】&#10;一人当たり面積平均値テキスト"/>
        <xdr:cNvSpPr txBox="1"/>
      </xdr:nvSpPr>
      <xdr:spPr>
        <a:xfrm>
          <a:off x="19547840" y="141922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132080</xdr:rowOff>
    </xdr:from>
    <xdr:to>
      <xdr:col>116</xdr:col>
      <xdr:colOff>114300</xdr:colOff>
      <xdr:row>85</xdr:row>
      <xdr:rowOff>62230</xdr:rowOff>
    </xdr:to>
    <xdr:sp macro="" textlink="">
      <xdr:nvSpPr>
        <xdr:cNvPr id="718" name="フローチャート: 判断 717"/>
        <xdr:cNvSpPr/>
      </xdr:nvSpPr>
      <xdr:spPr>
        <a:xfrm>
          <a:off x="19458940" y="1421384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135889</xdr:rowOff>
    </xdr:from>
    <xdr:to>
      <xdr:col>112</xdr:col>
      <xdr:colOff>38100</xdr:colOff>
      <xdr:row>85</xdr:row>
      <xdr:rowOff>66039</xdr:rowOff>
    </xdr:to>
    <xdr:sp macro="" textlink="">
      <xdr:nvSpPr>
        <xdr:cNvPr id="719" name="フローチャート: 判断 718"/>
        <xdr:cNvSpPr/>
      </xdr:nvSpPr>
      <xdr:spPr>
        <a:xfrm>
          <a:off x="18735040" y="14217649"/>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158750</xdr:rowOff>
    </xdr:from>
    <xdr:to>
      <xdr:col>107</xdr:col>
      <xdr:colOff>101600</xdr:colOff>
      <xdr:row>85</xdr:row>
      <xdr:rowOff>88900</xdr:rowOff>
    </xdr:to>
    <xdr:sp macro="" textlink="">
      <xdr:nvSpPr>
        <xdr:cNvPr id="720" name="フローチャート: 判断 719"/>
        <xdr:cNvSpPr/>
      </xdr:nvSpPr>
      <xdr:spPr>
        <a:xfrm>
          <a:off x="17937480" y="1424051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6350</xdr:rowOff>
    </xdr:from>
    <xdr:to>
      <xdr:col>102</xdr:col>
      <xdr:colOff>165100</xdr:colOff>
      <xdr:row>85</xdr:row>
      <xdr:rowOff>107950</xdr:rowOff>
    </xdr:to>
    <xdr:sp macro="" textlink="">
      <xdr:nvSpPr>
        <xdr:cNvPr id="721" name="フローチャート: 判断 720"/>
        <xdr:cNvSpPr/>
      </xdr:nvSpPr>
      <xdr:spPr>
        <a:xfrm>
          <a:off x="17162780" y="14255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143511</xdr:rowOff>
    </xdr:from>
    <xdr:to>
      <xdr:col>98</xdr:col>
      <xdr:colOff>38100</xdr:colOff>
      <xdr:row>85</xdr:row>
      <xdr:rowOff>73661</xdr:rowOff>
    </xdr:to>
    <xdr:sp macro="" textlink="">
      <xdr:nvSpPr>
        <xdr:cNvPr id="722" name="フローチャート: 判断 721"/>
        <xdr:cNvSpPr/>
      </xdr:nvSpPr>
      <xdr:spPr>
        <a:xfrm>
          <a:off x="16388080" y="1422527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23" name="テキスト ボックス 722"/>
        <xdr:cNvSpPr txBox="1"/>
      </xdr:nvSpPr>
      <xdr:spPr>
        <a:xfrm>
          <a:off x="193421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24" name="テキスト ボックス 723"/>
        <xdr:cNvSpPr txBox="1"/>
      </xdr:nvSpPr>
      <xdr:spPr>
        <a:xfrm>
          <a:off x="186105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25" name="テキスト ボックス 724"/>
        <xdr:cNvSpPr txBox="1"/>
      </xdr:nvSpPr>
      <xdr:spPr>
        <a:xfrm>
          <a:off x="178206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26" name="テキスト ボックス 725"/>
        <xdr:cNvSpPr txBox="1"/>
      </xdr:nvSpPr>
      <xdr:spPr>
        <a:xfrm>
          <a:off x="170459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27" name="テキスト ボックス 726"/>
        <xdr:cNvSpPr txBox="1"/>
      </xdr:nvSpPr>
      <xdr:spPr>
        <a:xfrm>
          <a:off x="162636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97789</xdr:rowOff>
    </xdr:from>
    <xdr:to>
      <xdr:col>116</xdr:col>
      <xdr:colOff>114300</xdr:colOff>
      <xdr:row>84</xdr:row>
      <xdr:rowOff>27939</xdr:rowOff>
    </xdr:to>
    <xdr:sp macro="" textlink="">
      <xdr:nvSpPr>
        <xdr:cNvPr id="728" name="楕円 727"/>
        <xdr:cNvSpPr/>
      </xdr:nvSpPr>
      <xdr:spPr>
        <a:xfrm>
          <a:off x="19458940" y="1401190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82</xdr:row>
      <xdr:rowOff>120666</xdr:rowOff>
    </xdr:from>
    <xdr:ext cx="469744" cy="259045"/>
    <xdr:sp macro="" textlink="">
      <xdr:nvSpPr>
        <xdr:cNvPr id="729" name="【児童館】&#10;一人当たり面積該当値テキスト"/>
        <xdr:cNvSpPr txBox="1"/>
      </xdr:nvSpPr>
      <xdr:spPr>
        <a:xfrm>
          <a:off x="19547840" y="138671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83</xdr:row>
      <xdr:rowOff>109220</xdr:rowOff>
    </xdr:from>
    <xdr:to>
      <xdr:col>112</xdr:col>
      <xdr:colOff>38100</xdr:colOff>
      <xdr:row>84</xdr:row>
      <xdr:rowOff>39370</xdr:rowOff>
    </xdr:to>
    <xdr:sp macro="" textlink="">
      <xdr:nvSpPr>
        <xdr:cNvPr id="730" name="楕円 729"/>
        <xdr:cNvSpPr/>
      </xdr:nvSpPr>
      <xdr:spPr>
        <a:xfrm>
          <a:off x="18735040" y="1402334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83</xdr:row>
      <xdr:rowOff>148589</xdr:rowOff>
    </xdr:from>
    <xdr:to>
      <xdr:col>116</xdr:col>
      <xdr:colOff>63500</xdr:colOff>
      <xdr:row>83</xdr:row>
      <xdr:rowOff>160020</xdr:rowOff>
    </xdr:to>
    <xdr:cxnSp macro="">
      <xdr:nvCxnSpPr>
        <xdr:cNvPr id="731" name="直線コネクタ 730"/>
        <xdr:cNvCxnSpPr/>
      </xdr:nvCxnSpPr>
      <xdr:spPr>
        <a:xfrm flipV="1">
          <a:off x="18778220" y="14062709"/>
          <a:ext cx="73152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83</xdr:row>
      <xdr:rowOff>116839</xdr:rowOff>
    </xdr:from>
    <xdr:to>
      <xdr:col>107</xdr:col>
      <xdr:colOff>101600</xdr:colOff>
      <xdr:row>84</xdr:row>
      <xdr:rowOff>46989</xdr:rowOff>
    </xdr:to>
    <xdr:sp macro="" textlink="">
      <xdr:nvSpPr>
        <xdr:cNvPr id="732" name="楕円 731"/>
        <xdr:cNvSpPr/>
      </xdr:nvSpPr>
      <xdr:spPr>
        <a:xfrm>
          <a:off x="17937480" y="1403095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83</xdr:row>
      <xdr:rowOff>160020</xdr:rowOff>
    </xdr:from>
    <xdr:to>
      <xdr:col>111</xdr:col>
      <xdr:colOff>177800</xdr:colOff>
      <xdr:row>83</xdr:row>
      <xdr:rowOff>167639</xdr:rowOff>
    </xdr:to>
    <xdr:cxnSp macro="">
      <xdr:nvCxnSpPr>
        <xdr:cNvPr id="733" name="直線コネクタ 732"/>
        <xdr:cNvCxnSpPr/>
      </xdr:nvCxnSpPr>
      <xdr:spPr>
        <a:xfrm flipV="1">
          <a:off x="17988280" y="14074140"/>
          <a:ext cx="78994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83</xdr:row>
      <xdr:rowOff>128270</xdr:rowOff>
    </xdr:from>
    <xdr:to>
      <xdr:col>102</xdr:col>
      <xdr:colOff>165100</xdr:colOff>
      <xdr:row>84</xdr:row>
      <xdr:rowOff>58420</xdr:rowOff>
    </xdr:to>
    <xdr:sp macro="" textlink="">
      <xdr:nvSpPr>
        <xdr:cNvPr id="734" name="楕円 733"/>
        <xdr:cNvSpPr/>
      </xdr:nvSpPr>
      <xdr:spPr>
        <a:xfrm>
          <a:off x="17162780" y="1404239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83</xdr:row>
      <xdr:rowOff>167639</xdr:rowOff>
    </xdr:from>
    <xdr:to>
      <xdr:col>107</xdr:col>
      <xdr:colOff>50800</xdr:colOff>
      <xdr:row>84</xdr:row>
      <xdr:rowOff>7620</xdr:rowOff>
    </xdr:to>
    <xdr:cxnSp macro="">
      <xdr:nvCxnSpPr>
        <xdr:cNvPr id="735" name="直線コネクタ 734"/>
        <xdr:cNvCxnSpPr/>
      </xdr:nvCxnSpPr>
      <xdr:spPr>
        <a:xfrm flipV="1">
          <a:off x="17213580" y="14081759"/>
          <a:ext cx="774700" cy="7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83</xdr:row>
      <xdr:rowOff>135889</xdr:rowOff>
    </xdr:from>
    <xdr:to>
      <xdr:col>98</xdr:col>
      <xdr:colOff>38100</xdr:colOff>
      <xdr:row>84</xdr:row>
      <xdr:rowOff>66039</xdr:rowOff>
    </xdr:to>
    <xdr:sp macro="" textlink="">
      <xdr:nvSpPr>
        <xdr:cNvPr id="736" name="楕円 735"/>
        <xdr:cNvSpPr/>
      </xdr:nvSpPr>
      <xdr:spPr>
        <a:xfrm>
          <a:off x="16388080" y="14050009"/>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84</xdr:row>
      <xdr:rowOff>7620</xdr:rowOff>
    </xdr:from>
    <xdr:to>
      <xdr:col>102</xdr:col>
      <xdr:colOff>114300</xdr:colOff>
      <xdr:row>84</xdr:row>
      <xdr:rowOff>15239</xdr:rowOff>
    </xdr:to>
    <xdr:cxnSp macro="">
      <xdr:nvCxnSpPr>
        <xdr:cNvPr id="737" name="直線コネクタ 736"/>
        <xdr:cNvCxnSpPr/>
      </xdr:nvCxnSpPr>
      <xdr:spPr>
        <a:xfrm flipV="1">
          <a:off x="16431260" y="14089380"/>
          <a:ext cx="78232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85</xdr:row>
      <xdr:rowOff>57166</xdr:rowOff>
    </xdr:from>
    <xdr:ext cx="469744" cy="259045"/>
    <xdr:sp macro="" textlink="">
      <xdr:nvSpPr>
        <xdr:cNvPr id="738" name="n_1aveValue【児童館】&#10;一人当たり面積"/>
        <xdr:cNvSpPr txBox="1"/>
      </xdr:nvSpPr>
      <xdr:spPr>
        <a:xfrm>
          <a:off x="18561127" y="14306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80027</xdr:rowOff>
    </xdr:from>
    <xdr:ext cx="469744" cy="259045"/>
    <xdr:sp macro="" textlink="">
      <xdr:nvSpPr>
        <xdr:cNvPr id="739" name="n_2aveValue【児童館】&#10;一人当たり面積"/>
        <xdr:cNvSpPr txBox="1"/>
      </xdr:nvSpPr>
      <xdr:spPr>
        <a:xfrm>
          <a:off x="17776267" y="14329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99077</xdr:rowOff>
    </xdr:from>
    <xdr:ext cx="469744" cy="259045"/>
    <xdr:sp macro="" textlink="">
      <xdr:nvSpPr>
        <xdr:cNvPr id="740" name="n_3aveValue【児童館】&#10;一人当たり面積"/>
        <xdr:cNvSpPr txBox="1"/>
      </xdr:nvSpPr>
      <xdr:spPr>
        <a:xfrm>
          <a:off x="17001567" y="14348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64788</xdr:rowOff>
    </xdr:from>
    <xdr:ext cx="469744" cy="259045"/>
    <xdr:sp macro="" textlink="">
      <xdr:nvSpPr>
        <xdr:cNvPr id="741" name="n_4aveValue【児童館】&#10;一人当たり面積"/>
        <xdr:cNvSpPr txBox="1"/>
      </xdr:nvSpPr>
      <xdr:spPr>
        <a:xfrm>
          <a:off x="16226867" y="14314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82</xdr:row>
      <xdr:rowOff>55897</xdr:rowOff>
    </xdr:from>
    <xdr:ext cx="469744" cy="259045"/>
    <xdr:sp macro="" textlink="">
      <xdr:nvSpPr>
        <xdr:cNvPr id="742" name="n_1mainValue【児童館】&#10;一人当たり面積"/>
        <xdr:cNvSpPr txBox="1"/>
      </xdr:nvSpPr>
      <xdr:spPr>
        <a:xfrm>
          <a:off x="18561127" y="13802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63516</xdr:rowOff>
    </xdr:from>
    <xdr:ext cx="469744" cy="259045"/>
    <xdr:sp macro="" textlink="">
      <xdr:nvSpPr>
        <xdr:cNvPr id="743" name="n_2mainValue【児童館】&#10;一人当たり面積"/>
        <xdr:cNvSpPr txBox="1"/>
      </xdr:nvSpPr>
      <xdr:spPr>
        <a:xfrm>
          <a:off x="17776267" y="138099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74947</xdr:rowOff>
    </xdr:from>
    <xdr:ext cx="469744" cy="259045"/>
    <xdr:sp macro="" textlink="">
      <xdr:nvSpPr>
        <xdr:cNvPr id="744" name="n_3mainValue【児童館】&#10;一人当たり面積"/>
        <xdr:cNvSpPr txBox="1"/>
      </xdr:nvSpPr>
      <xdr:spPr>
        <a:xfrm>
          <a:off x="17001567" y="13821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82566</xdr:rowOff>
    </xdr:from>
    <xdr:ext cx="469744" cy="259045"/>
    <xdr:sp macro="" textlink="">
      <xdr:nvSpPr>
        <xdr:cNvPr id="745" name="n_4mainValue【児童館】&#10;一人当たり面積"/>
        <xdr:cNvSpPr txBox="1"/>
      </xdr:nvSpPr>
      <xdr:spPr>
        <a:xfrm>
          <a:off x="16226867" y="138290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46" name="正方形/長方形 745"/>
        <xdr:cNvSpPr/>
      </xdr:nvSpPr>
      <xdr:spPr>
        <a:xfrm>
          <a:off x="1096010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47" name="正方形/長方形 746"/>
        <xdr:cNvSpPr/>
      </xdr:nvSpPr>
      <xdr:spPr>
        <a:xfrm>
          <a:off x="11064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8" name="正方形/長方形 747"/>
        <xdr:cNvSpPr/>
      </xdr:nvSpPr>
      <xdr:spPr>
        <a:xfrm>
          <a:off x="11064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9" name="正方形/長方形 748"/>
        <xdr:cNvSpPr/>
      </xdr:nvSpPr>
      <xdr:spPr>
        <a:xfrm>
          <a:off x="119659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50" name="正方形/長方形 749"/>
        <xdr:cNvSpPr/>
      </xdr:nvSpPr>
      <xdr:spPr>
        <a:xfrm>
          <a:off x="119659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51" name="正方形/長方形 750"/>
        <xdr:cNvSpPr/>
      </xdr:nvSpPr>
      <xdr:spPr>
        <a:xfrm>
          <a:off x="129717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52" name="正方形/長方形 751"/>
        <xdr:cNvSpPr/>
      </xdr:nvSpPr>
      <xdr:spPr>
        <a:xfrm>
          <a:off x="129717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53" name="正方形/長方形 752"/>
        <xdr:cNvSpPr/>
      </xdr:nvSpPr>
      <xdr:spPr>
        <a:xfrm>
          <a:off x="1096010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54" name="テキスト ボックス 753"/>
        <xdr:cNvSpPr txBox="1"/>
      </xdr:nvSpPr>
      <xdr:spPr>
        <a:xfrm>
          <a:off x="1092200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55" name="直線コネクタ 754"/>
        <xdr:cNvCxnSpPr/>
      </xdr:nvCxnSpPr>
      <xdr:spPr>
        <a:xfrm>
          <a:off x="10960100" y="186270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56" name="テキスト ボックス 755"/>
        <xdr:cNvSpPr txBox="1"/>
      </xdr:nvSpPr>
      <xdr:spPr>
        <a:xfrm>
          <a:off x="1056150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57" name="直線コネクタ 756"/>
        <xdr:cNvCxnSpPr/>
      </xdr:nvCxnSpPr>
      <xdr:spPr>
        <a:xfrm>
          <a:off x="10960100" y="18308139"/>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58" name="テキスト ボックス 757"/>
        <xdr:cNvSpPr txBox="1"/>
      </xdr:nvSpPr>
      <xdr:spPr>
        <a:xfrm>
          <a:off x="10561501" y="1816972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59" name="直線コネクタ 758"/>
        <xdr:cNvCxnSpPr/>
      </xdr:nvCxnSpPr>
      <xdr:spPr>
        <a:xfrm>
          <a:off x="10960100" y="1798918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60" name="テキスト ボックス 759"/>
        <xdr:cNvSpPr txBox="1"/>
      </xdr:nvSpPr>
      <xdr:spPr>
        <a:xfrm>
          <a:off x="10602761" y="1785077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61" name="直線コネクタ 760"/>
        <xdr:cNvCxnSpPr/>
      </xdr:nvCxnSpPr>
      <xdr:spPr>
        <a:xfrm>
          <a:off x="10960100" y="17670236"/>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62" name="テキスト ボックス 761"/>
        <xdr:cNvSpPr txBox="1"/>
      </xdr:nvSpPr>
      <xdr:spPr>
        <a:xfrm>
          <a:off x="10602761" y="1753182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63" name="直線コネクタ 762"/>
        <xdr:cNvCxnSpPr/>
      </xdr:nvCxnSpPr>
      <xdr:spPr>
        <a:xfrm>
          <a:off x="10960100" y="1735128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64" name="テキスト ボックス 763"/>
        <xdr:cNvSpPr txBox="1"/>
      </xdr:nvSpPr>
      <xdr:spPr>
        <a:xfrm>
          <a:off x="10602761" y="1721287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65" name="直線コネクタ 764"/>
        <xdr:cNvCxnSpPr/>
      </xdr:nvCxnSpPr>
      <xdr:spPr>
        <a:xfrm>
          <a:off x="10960100" y="1703233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66" name="テキスト ボックス 765"/>
        <xdr:cNvSpPr txBox="1"/>
      </xdr:nvSpPr>
      <xdr:spPr>
        <a:xfrm>
          <a:off x="10602761" y="16893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67" name="直線コネクタ 766"/>
        <xdr:cNvCxnSpPr/>
      </xdr:nvCxnSpPr>
      <xdr:spPr>
        <a:xfrm>
          <a:off x="10960100" y="16713381"/>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768" name="テキスト ボックス 767"/>
        <xdr:cNvSpPr txBox="1"/>
      </xdr:nvSpPr>
      <xdr:spPr>
        <a:xfrm>
          <a:off x="10666881" y="1657496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69" name="直線コネクタ 768"/>
        <xdr:cNvCxnSpPr/>
      </xdr:nvCxnSpPr>
      <xdr:spPr>
        <a:xfrm>
          <a:off x="10960100" y="163944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70" name="【公民館】&#10;有形固定資産減価償却率グラフ枠"/>
        <xdr:cNvSpPr/>
      </xdr:nvSpPr>
      <xdr:spPr>
        <a:xfrm>
          <a:off x="1096010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151312</xdr:rowOff>
    </xdr:from>
    <xdr:to>
      <xdr:col>85</xdr:col>
      <xdr:colOff>126364</xdr:colOff>
      <xdr:row>109</xdr:row>
      <xdr:rowOff>35379</xdr:rowOff>
    </xdr:to>
    <xdr:cxnSp macro="">
      <xdr:nvCxnSpPr>
        <xdr:cNvPr id="771" name="直線コネクタ 770"/>
        <xdr:cNvCxnSpPr/>
      </xdr:nvCxnSpPr>
      <xdr:spPr>
        <a:xfrm flipV="1">
          <a:off x="14375764" y="16915312"/>
          <a:ext cx="0" cy="13928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772" name="【公民館】&#10;有形固定資産減価償却率最小値テキスト"/>
        <xdr:cNvSpPr txBox="1"/>
      </xdr:nvSpPr>
      <xdr:spPr>
        <a:xfrm>
          <a:off x="14414500" y="18311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773" name="直線コネクタ 772"/>
        <xdr:cNvCxnSpPr/>
      </xdr:nvCxnSpPr>
      <xdr:spPr>
        <a:xfrm>
          <a:off x="14287500" y="1830813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97989</xdr:rowOff>
    </xdr:from>
    <xdr:ext cx="405111" cy="259045"/>
    <xdr:sp macro="" textlink="">
      <xdr:nvSpPr>
        <xdr:cNvPr id="774" name="【公民館】&#10;有形固定資産減価償却率最大値テキスト"/>
        <xdr:cNvSpPr txBox="1"/>
      </xdr:nvSpPr>
      <xdr:spPr>
        <a:xfrm>
          <a:off x="14414500" y="166943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151312</xdr:rowOff>
    </xdr:from>
    <xdr:to>
      <xdr:col>86</xdr:col>
      <xdr:colOff>25400</xdr:colOff>
      <xdr:row>100</xdr:row>
      <xdr:rowOff>151312</xdr:rowOff>
    </xdr:to>
    <xdr:cxnSp macro="">
      <xdr:nvCxnSpPr>
        <xdr:cNvPr id="775" name="直線コネクタ 774"/>
        <xdr:cNvCxnSpPr/>
      </xdr:nvCxnSpPr>
      <xdr:spPr>
        <a:xfrm>
          <a:off x="14287500" y="1691531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107059</xdr:rowOff>
    </xdr:from>
    <xdr:ext cx="405111" cy="259045"/>
    <xdr:sp macro="" textlink="">
      <xdr:nvSpPr>
        <xdr:cNvPr id="776" name="【公民館】&#10;有形固定資産減価償却率平均値テキスト"/>
        <xdr:cNvSpPr txBox="1"/>
      </xdr:nvSpPr>
      <xdr:spPr>
        <a:xfrm>
          <a:off x="14414500" y="1754161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84182</xdr:rowOff>
    </xdr:from>
    <xdr:to>
      <xdr:col>85</xdr:col>
      <xdr:colOff>177800</xdr:colOff>
      <xdr:row>106</xdr:row>
      <xdr:rowOff>14332</xdr:rowOff>
    </xdr:to>
    <xdr:sp macro="" textlink="">
      <xdr:nvSpPr>
        <xdr:cNvPr id="777" name="フローチャート: 判断 776"/>
        <xdr:cNvSpPr/>
      </xdr:nvSpPr>
      <xdr:spPr>
        <a:xfrm>
          <a:off x="14325600" y="17686382"/>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167458</xdr:rowOff>
    </xdr:from>
    <xdr:to>
      <xdr:col>81</xdr:col>
      <xdr:colOff>101600</xdr:colOff>
      <xdr:row>106</xdr:row>
      <xdr:rowOff>97608</xdr:rowOff>
    </xdr:to>
    <xdr:sp macro="" textlink="">
      <xdr:nvSpPr>
        <xdr:cNvPr id="778" name="フローチャート: 判断 777"/>
        <xdr:cNvSpPr/>
      </xdr:nvSpPr>
      <xdr:spPr>
        <a:xfrm>
          <a:off x="13578840" y="1776965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115207</xdr:rowOff>
    </xdr:from>
    <xdr:to>
      <xdr:col>76</xdr:col>
      <xdr:colOff>165100</xdr:colOff>
      <xdr:row>106</xdr:row>
      <xdr:rowOff>45357</xdr:rowOff>
    </xdr:to>
    <xdr:sp macro="" textlink="">
      <xdr:nvSpPr>
        <xdr:cNvPr id="779" name="フローチャート: 判断 778"/>
        <xdr:cNvSpPr/>
      </xdr:nvSpPr>
      <xdr:spPr>
        <a:xfrm>
          <a:off x="12804140" y="1771740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126637</xdr:rowOff>
    </xdr:from>
    <xdr:to>
      <xdr:col>72</xdr:col>
      <xdr:colOff>38100</xdr:colOff>
      <xdr:row>106</xdr:row>
      <xdr:rowOff>56787</xdr:rowOff>
    </xdr:to>
    <xdr:sp macro="" textlink="">
      <xdr:nvSpPr>
        <xdr:cNvPr id="780" name="フローチャート: 判断 779"/>
        <xdr:cNvSpPr/>
      </xdr:nvSpPr>
      <xdr:spPr>
        <a:xfrm>
          <a:off x="12029440" y="17728837"/>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106</xdr:row>
      <xdr:rowOff>907</xdr:rowOff>
    </xdr:from>
    <xdr:to>
      <xdr:col>67</xdr:col>
      <xdr:colOff>101600</xdr:colOff>
      <xdr:row>106</xdr:row>
      <xdr:rowOff>102507</xdr:rowOff>
    </xdr:to>
    <xdr:sp macro="" textlink="">
      <xdr:nvSpPr>
        <xdr:cNvPr id="781" name="フローチャート: 判断 780"/>
        <xdr:cNvSpPr/>
      </xdr:nvSpPr>
      <xdr:spPr>
        <a:xfrm>
          <a:off x="11231880" y="17770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82" name="テキスト ボックス 781"/>
        <xdr:cNvSpPr txBox="1"/>
      </xdr:nvSpPr>
      <xdr:spPr>
        <a:xfrm>
          <a:off x="14208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83" name="テキスト ボックス 782"/>
        <xdr:cNvSpPr txBox="1"/>
      </xdr:nvSpPr>
      <xdr:spPr>
        <a:xfrm>
          <a:off x="134620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84" name="テキスト ボックス 783"/>
        <xdr:cNvSpPr txBox="1"/>
      </xdr:nvSpPr>
      <xdr:spPr>
        <a:xfrm>
          <a:off x="126873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85" name="テキスト ボックス 784"/>
        <xdr:cNvSpPr txBox="1"/>
      </xdr:nvSpPr>
      <xdr:spPr>
        <a:xfrm>
          <a:off x="119049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86" name="テキスト ボックス 785"/>
        <xdr:cNvSpPr txBox="1"/>
      </xdr:nvSpPr>
      <xdr:spPr>
        <a:xfrm>
          <a:off x="111150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102144</xdr:rowOff>
    </xdr:from>
    <xdr:to>
      <xdr:col>85</xdr:col>
      <xdr:colOff>177800</xdr:colOff>
      <xdr:row>107</xdr:row>
      <xdr:rowOff>32294</xdr:rowOff>
    </xdr:to>
    <xdr:sp macro="" textlink="">
      <xdr:nvSpPr>
        <xdr:cNvPr id="787" name="楕円 786"/>
        <xdr:cNvSpPr/>
      </xdr:nvSpPr>
      <xdr:spPr>
        <a:xfrm>
          <a:off x="14325600" y="17871984"/>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80571</xdr:rowOff>
    </xdr:from>
    <xdr:ext cx="405111" cy="259045"/>
    <xdr:sp macro="" textlink="">
      <xdr:nvSpPr>
        <xdr:cNvPr id="788" name="【公民館】&#10;有形固定資産減価償却率該当値テキスト"/>
        <xdr:cNvSpPr txBox="1"/>
      </xdr:nvSpPr>
      <xdr:spPr>
        <a:xfrm>
          <a:off x="14414500" y="178504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69487</xdr:rowOff>
    </xdr:from>
    <xdr:to>
      <xdr:col>81</xdr:col>
      <xdr:colOff>101600</xdr:colOff>
      <xdr:row>106</xdr:row>
      <xdr:rowOff>171087</xdr:rowOff>
    </xdr:to>
    <xdr:sp macro="" textlink="">
      <xdr:nvSpPr>
        <xdr:cNvPr id="789" name="楕円 788"/>
        <xdr:cNvSpPr/>
      </xdr:nvSpPr>
      <xdr:spPr>
        <a:xfrm>
          <a:off x="13578840" y="17839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120287</xdr:rowOff>
    </xdr:from>
    <xdr:to>
      <xdr:col>85</xdr:col>
      <xdr:colOff>127000</xdr:colOff>
      <xdr:row>106</xdr:row>
      <xdr:rowOff>152944</xdr:rowOff>
    </xdr:to>
    <xdr:cxnSp macro="">
      <xdr:nvCxnSpPr>
        <xdr:cNvPr id="790" name="直線コネクタ 789"/>
        <xdr:cNvCxnSpPr/>
      </xdr:nvCxnSpPr>
      <xdr:spPr>
        <a:xfrm>
          <a:off x="13629640" y="17890127"/>
          <a:ext cx="74676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53158</xdr:rowOff>
    </xdr:from>
    <xdr:to>
      <xdr:col>76</xdr:col>
      <xdr:colOff>165100</xdr:colOff>
      <xdr:row>106</xdr:row>
      <xdr:rowOff>154758</xdr:rowOff>
    </xdr:to>
    <xdr:sp macro="" textlink="">
      <xdr:nvSpPr>
        <xdr:cNvPr id="791" name="楕円 790"/>
        <xdr:cNvSpPr/>
      </xdr:nvSpPr>
      <xdr:spPr>
        <a:xfrm>
          <a:off x="12804140" y="17822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103958</xdr:rowOff>
    </xdr:from>
    <xdr:to>
      <xdr:col>81</xdr:col>
      <xdr:colOff>50800</xdr:colOff>
      <xdr:row>106</xdr:row>
      <xdr:rowOff>120287</xdr:rowOff>
    </xdr:to>
    <xdr:cxnSp macro="">
      <xdr:nvCxnSpPr>
        <xdr:cNvPr id="792" name="直線コネクタ 791"/>
        <xdr:cNvCxnSpPr/>
      </xdr:nvCxnSpPr>
      <xdr:spPr>
        <a:xfrm>
          <a:off x="12854940" y="17873798"/>
          <a:ext cx="7747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31931</xdr:rowOff>
    </xdr:from>
    <xdr:to>
      <xdr:col>72</xdr:col>
      <xdr:colOff>38100</xdr:colOff>
      <xdr:row>105</xdr:row>
      <xdr:rowOff>133531</xdr:rowOff>
    </xdr:to>
    <xdr:sp macro="" textlink="">
      <xdr:nvSpPr>
        <xdr:cNvPr id="793" name="楕円 792"/>
        <xdr:cNvSpPr/>
      </xdr:nvSpPr>
      <xdr:spPr>
        <a:xfrm>
          <a:off x="12029440" y="17634131"/>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82731</xdr:rowOff>
    </xdr:from>
    <xdr:to>
      <xdr:col>76</xdr:col>
      <xdr:colOff>114300</xdr:colOff>
      <xdr:row>106</xdr:row>
      <xdr:rowOff>103958</xdr:rowOff>
    </xdr:to>
    <xdr:cxnSp macro="">
      <xdr:nvCxnSpPr>
        <xdr:cNvPr id="794" name="直線コネクタ 793"/>
        <xdr:cNvCxnSpPr/>
      </xdr:nvCxnSpPr>
      <xdr:spPr>
        <a:xfrm>
          <a:off x="12072620" y="17684931"/>
          <a:ext cx="782320" cy="188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31931</xdr:rowOff>
    </xdr:from>
    <xdr:to>
      <xdr:col>67</xdr:col>
      <xdr:colOff>101600</xdr:colOff>
      <xdr:row>105</xdr:row>
      <xdr:rowOff>133531</xdr:rowOff>
    </xdr:to>
    <xdr:sp macro="" textlink="">
      <xdr:nvSpPr>
        <xdr:cNvPr id="795" name="楕円 794"/>
        <xdr:cNvSpPr/>
      </xdr:nvSpPr>
      <xdr:spPr>
        <a:xfrm>
          <a:off x="11231880" y="17634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82731</xdr:rowOff>
    </xdr:from>
    <xdr:to>
      <xdr:col>71</xdr:col>
      <xdr:colOff>177800</xdr:colOff>
      <xdr:row>105</xdr:row>
      <xdr:rowOff>82731</xdr:rowOff>
    </xdr:to>
    <xdr:cxnSp macro="">
      <xdr:nvCxnSpPr>
        <xdr:cNvPr id="796" name="直線コネクタ 795"/>
        <xdr:cNvCxnSpPr/>
      </xdr:nvCxnSpPr>
      <xdr:spPr>
        <a:xfrm>
          <a:off x="11282680" y="17684931"/>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114135</xdr:rowOff>
    </xdr:from>
    <xdr:ext cx="405111" cy="259045"/>
    <xdr:sp macro="" textlink="">
      <xdr:nvSpPr>
        <xdr:cNvPr id="797" name="n_1aveValue【公民館】&#10;有形固定資産減価償却率"/>
        <xdr:cNvSpPr txBox="1"/>
      </xdr:nvSpPr>
      <xdr:spPr>
        <a:xfrm>
          <a:off x="13437244" y="175486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61884</xdr:rowOff>
    </xdr:from>
    <xdr:ext cx="405111" cy="259045"/>
    <xdr:sp macro="" textlink="">
      <xdr:nvSpPr>
        <xdr:cNvPr id="798" name="n_2aveValue【公民館】&#10;有形固定資産減価償却率"/>
        <xdr:cNvSpPr txBox="1"/>
      </xdr:nvSpPr>
      <xdr:spPr>
        <a:xfrm>
          <a:off x="12675244" y="174964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47914</xdr:rowOff>
    </xdr:from>
    <xdr:ext cx="405111" cy="259045"/>
    <xdr:sp macro="" textlink="">
      <xdr:nvSpPr>
        <xdr:cNvPr id="799" name="n_3aveValue【公民館】&#10;有形固定資産減価償却率"/>
        <xdr:cNvSpPr txBox="1"/>
      </xdr:nvSpPr>
      <xdr:spPr>
        <a:xfrm>
          <a:off x="11900544" y="178177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93634</xdr:rowOff>
    </xdr:from>
    <xdr:ext cx="405111" cy="259045"/>
    <xdr:sp macro="" textlink="">
      <xdr:nvSpPr>
        <xdr:cNvPr id="800" name="n_4aveValue【公民館】&#10;有形固定資産減価償却率"/>
        <xdr:cNvSpPr txBox="1"/>
      </xdr:nvSpPr>
      <xdr:spPr>
        <a:xfrm>
          <a:off x="11102984" y="178634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162214</xdr:rowOff>
    </xdr:from>
    <xdr:ext cx="405111" cy="259045"/>
    <xdr:sp macro="" textlink="">
      <xdr:nvSpPr>
        <xdr:cNvPr id="801" name="n_1mainValue【公民館】&#10;有形固定資産減価償却率"/>
        <xdr:cNvSpPr txBox="1"/>
      </xdr:nvSpPr>
      <xdr:spPr>
        <a:xfrm>
          <a:off x="13437244" y="179320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145885</xdr:rowOff>
    </xdr:from>
    <xdr:ext cx="405111" cy="259045"/>
    <xdr:sp macro="" textlink="">
      <xdr:nvSpPr>
        <xdr:cNvPr id="802" name="n_2mainValue【公民館】&#10;有形固定資産減価償却率"/>
        <xdr:cNvSpPr txBox="1"/>
      </xdr:nvSpPr>
      <xdr:spPr>
        <a:xfrm>
          <a:off x="12675244" y="179157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150058</xdr:rowOff>
    </xdr:from>
    <xdr:ext cx="405111" cy="259045"/>
    <xdr:sp macro="" textlink="">
      <xdr:nvSpPr>
        <xdr:cNvPr id="803" name="n_3mainValue【公民館】&#10;有形固定資産減価償却率"/>
        <xdr:cNvSpPr txBox="1"/>
      </xdr:nvSpPr>
      <xdr:spPr>
        <a:xfrm>
          <a:off x="11900544" y="174169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150058</xdr:rowOff>
    </xdr:from>
    <xdr:ext cx="405111" cy="259045"/>
    <xdr:sp macro="" textlink="">
      <xdr:nvSpPr>
        <xdr:cNvPr id="804" name="n_4mainValue【公民館】&#10;有形固定資産減価償却率"/>
        <xdr:cNvSpPr txBox="1"/>
      </xdr:nvSpPr>
      <xdr:spPr>
        <a:xfrm>
          <a:off x="11102984" y="174169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05" name="正方形/長方形 804"/>
        <xdr:cNvSpPr/>
      </xdr:nvSpPr>
      <xdr:spPr>
        <a:xfrm>
          <a:off x="1609344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06" name="正方形/長方形 805"/>
        <xdr:cNvSpPr/>
      </xdr:nvSpPr>
      <xdr:spPr>
        <a:xfrm>
          <a:off x="16220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07" name="正方形/長方形 806"/>
        <xdr:cNvSpPr/>
      </xdr:nvSpPr>
      <xdr:spPr>
        <a:xfrm>
          <a:off x="16220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08" name="正方形/長方形 807"/>
        <xdr:cNvSpPr/>
      </xdr:nvSpPr>
      <xdr:spPr>
        <a:xfrm>
          <a:off x="170992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9" name="正方形/長方形 808"/>
        <xdr:cNvSpPr/>
      </xdr:nvSpPr>
      <xdr:spPr>
        <a:xfrm>
          <a:off x="170992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10" name="正方形/長方形 809"/>
        <xdr:cNvSpPr/>
      </xdr:nvSpPr>
      <xdr:spPr>
        <a:xfrm>
          <a:off x="1810512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11" name="正方形/長方形 810"/>
        <xdr:cNvSpPr/>
      </xdr:nvSpPr>
      <xdr:spPr>
        <a:xfrm>
          <a:off x="1810512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12" name="正方形/長方形 811"/>
        <xdr:cNvSpPr/>
      </xdr:nvSpPr>
      <xdr:spPr>
        <a:xfrm>
          <a:off x="1609344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13" name="テキスト ボックス 812"/>
        <xdr:cNvSpPr txBox="1"/>
      </xdr:nvSpPr>
      <xdr:spPr>
        <a:xfrm>
          <a:off x="1607820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14" name="直線コネクタ 813"/>
        <xdr:cNvCxnSpPr/>
      </xdr:nvCxnSpPr>
      <xdr:spPr>
        <a:xfrm>
          <a:off x="1609344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815" name="直線コネクタ 814"/>
        <xdr:cNvCxnSpPr/>
      </xdr:nvCxnSpPr>
      <xdr:spPr>
        <a:xfrm>
          <a:off x="16093440" y="18308139"/>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816" name="テキスト ボックス 815"/>
        <xdr:cNvSpPr txBox="1"/>
      </xdr:nvSpPr>
      <xdr:spPr>
        <a:xfrm>
          <a:off x="15694841" y="1816972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817" name="直線コネクタ 816"/>
        <xdr:cNvCxnSpPr/>
      </xdr:nvCxnSpPr>
      <xdr:spPr>
        <a:xfrm>
          <a:off x="16093440" y="1798918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818" name="テキスト ボックス 817"/>
        <xdr:cNvSpPr txBox="1"/>
      </xdr:nvSpPr>
      <xdr:spPr>
        <a:xfrm>
          <a:off x="15694841" y="1785077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819" name="直線コネクタ 818"/>
        <xdr:cNvCxnSpPr/>
      </xdr:nvCxnSpPr>
      <xdr:spPr>
        <a:xfrm>
          <a:off x="16093440" y="17670236"/>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820" name="テキスト ボックス 819"/>
        <xdr:cNvSpPr txBox="1"/>
      </xdr:nvSpPr>
      <xdr:spPr>
        <a:xfrm>
          <a:off x="15694841" y="1753182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821" name="直線コネクタ 820"/>
        <xdr:cNvCxnSpPr/>
      </xdr:nvCxnSpPr>
      <xdr:spPr>
        <a:xfrm>
          <a:off x="16093440" y="1735128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822" name="テキスト ボックス 821"/>
        <xdr:cNvSpPr txBox="1"/>
      </xdr:nvSpPr>
      <xdr:spPr>
        <a:xfrm>
          <a:off x="15694841" y="1721287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823" name="直線コネクタ 822"/>
        <xdr:cNvCxnSpPr/>
      </xdr:nvCxnSpPr>
      <xdr:spPr>
        <a:xfrm>
          <a:off x="16093440" y="1703233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824" name="テキスト ボックス 823"/>
        <xdr:cNvSpPr txBox="1"/>
      </xdr:nvSpPr>
      <xdr:spPr>
        <a:xfrm>
          <a:off x="15694841" y="16893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825" name="直線コネクタ 824"/>
        <xdr:cNvCxnSpPr/>
      </xdr:nvCxnSpPr>
      <xdr:spPr>
        <a:xfrm>
          <a:off x="16093440" y="16713381"/>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826" name="テキスト ボックス 825"/>
        <xdr:cNvSpPr txBox="1"/>
      </xdr:nvSpPr>
      <xdr:spPr>
        <a:xfrm>
          <a:off x="15694841" y="1657496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27" name="直線コネクタ 826"/>
        <xdr:cNvCxnSpPr/>
      </xdr:nvCxnSpPr>
      <xdr:spPr>
        <a:xfrm>
          <a:off x="1609344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28" name="テキスト ボックス 827"/>
        <xdr:cNvSpPr txBox="1"/>
      </xdr:nvSpPr>
      <xdr:spPr>
        <a:xfrm>
          <a:off x="1569484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29" name="【公民館】&#10;一人当たり面積グラフ枠"/>
        <xdr:cNvSpPr/>
      </xdr:nvSpPr>
      <xdr:spPr>
        <a:xfrm>
          <a:off x="1609344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168184</xdr:rowOff>
    </xdr:from>
    <xdr:to>
      <xdr:col>116</xdr:col>
      <xdr:colOff>62864</xdr:colOff>
      <xdr:row>109</xdr:row>
      <xdr:rowOff>25581</xdr:rowOff>
    </xdr:to>
    <xdr:cxnSp macro="">
      <xdr:nvCxnSpPr>
        <xdr:cNvPr id="830" name="直線コネクタ 829"/>
        <xdr:cNvCxnSpPr/>
      </xdr:nvCxnSpPr>
      <xdr:spPr>
        <a:xfrm flipV="1">
          <a:off x="19509104" y="16764544"/>
          <a:ext cx="0" cy="15337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29408</xdr:rowOff>
    </xdr:from>
    <xdr:ext cx="469744" cy="259045"/>
    <xdr:sp macro="" textlink="">
      <xdr:nvSpPr>
        <xdr:cNvPr id="831" name="【公民館】&#10;一人当たり面積最小値テキスト"/>
        <xdr:cNvSpPr txBox="1"/>
      </xdr:nvSpPr>
      <xdr:spPr>
        <a:xfrm>
          <a:off x="19547840" y="183021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25581</xdr:rowOff>
    </xdr:from>
    <xdr:to>
      <xdr:col>116</xdr:col>
      <xdr:colOff>152400</xdr:colOff>
      <xdr:row>109</xdr:row>
      <xdr:rowOff>25581</xdr:rowOff>
    </xdr:to>
    <xdr:cxnSp macro="">
      <xdr:nvCxnSpPr>
        <xdr:cNvPr id="832" name="直線コネクタ 831"/>
        <xdr:cNvCxnSpPr/>
      </xdr:nvCxnSpPr>
      <xdr:spPr>
        <a:xfrm>
          <a:off x="19443700" y="1829834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114861</xdr:rowOff>
    </xdr:from>
    <xdr:ext cx="469744" cy="259045"/>
    <xdr:sp macro="" textlink="">
      <xdr:nvSpPr>
        <xdr:cNvPr id="833" name="【公民館】&#10;一人当たり面積最大値テキスト"/>
        <xdr:cNvSpPr txBox="1"/>
      </xdr:nvSpPr>
      <xdr:spPr>
        <a:xfrm>
          <a:off x="19547840" y="165435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168184</xdr:rowOff>
    </xdr:from>
    <xdr:to>
      <xdr:col>116</xdr:col>
      <xdr:colOff>152400</xdr:colOff>
      <xdr:row>99</xdr:row>
      <xdr:rowOff>168184</xdr:rowOff>
    </xdr:to>
    <xdr:cxnSp macro="">
      <xdr:nvCxnSpPr>
        <xdr:cNvPr id="834" name="直線コネクタ 833"/>
        <xdr:cNvCxnSpPr/>
      </xdr:nvCxnSpPr>
      <xdr:spPr>
        <a:xfrm>
          <a:off x="19443700" y="1676454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4190</xdr:rowOff>
    </xdr:from>
    <xdr:ext cx="469744" cy="259045"/>
    <xdr:sp macro="" textlink="">
      <xdr:nvSpPr>
        <xdr:cNvPr id="835" name="【公民館】&#10;一人当たり面積平均値テキスト"/>
        <xdr:cNvSpPr txBox="1"/>
      </xdr:nvSpPr>
      <xdr:spPr>
        <a:xfrm>
          <a:off x="19547840" y="1777403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152763</xdr:rowOff>
    </xdr:from>
    <xdr:to>
      <xdr:col>116</xdr:col>
      <xdr:colOff>114300</xdr:colOff>
      <xdr:row>107</xdr:row>
      <xdr:rowOff>82913</xdr:rowOff>
    </xdr:to>
    <xdr:sp macro="" textlink="">
      <xdr:nvSpPr>
        <xdr:cNvPr id="836" name="フローチャート: 判断 835"/>
        <xdr:cNvSpPr/>
      </xdr:nvSpPr>
      <xdr:spPr>
        <a:xfrm>
          <a:off x="19458940" y="1792260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1995</xdr:rowOff>
    </xdr:from>
    <xdr:to>
      <xdr:col>112</xdr:col>
      <xdr:colOff>38100</xdr:colOff>
      <xdr:row>107</xdr:row>
      <xdr:rowOff>103595</xdr:rowOff>
    </xdr:to>
    <xdr:sp macro="" textlink="">
      <xdr:nvSpPr>
        <xdr:cNvPr id="837" name="フローチャート: 判断 836"/>
        <xdr:cNvSpPr/>
      </xdr:nvSpPr>
      <xdr:spPr>
        <a:xfrm>
          <a:off x="18735040" y="1793947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23768</xdr:rowOff>
    </xdr:from>
    <xdr:to>
      <xdr:col>107</xdr:col>
      <xdr:colOff>101600</xdr:colOff>
      <xdr:row>107</xdr:row>
      <xdr:rowOff>125368</xdr:rowOff>
    </xdr:to>
    <xdr:sp macro="" textlink="">
      <xdr:nvSpPr>
        <xdr:cNvPr id="838" name="フローチャート: 判断 837"/>
        <xdr:cNvSpPr/>
      </xdr:nvSpPr>
      <xdr:spPr>
        <a:xfrm>
          <a:off x="17937480" y="17961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169092</xdr:rowOff>
    </xdr:from>
    <xdr:to>
      <xdr:col>102</xdr:col>
      <xdr:colOff>165100</xdr:colOff>
      <xdr:row>107</xdr:row>
      <xdr:rowOff>99242</xdr:rowOff>
    </xdr:to>
    <xdr:sp macro="" textlink="">
      <xdr:nvSpPr>
        <xdr:cNvPr id="839" name="フローチャート: 判断 838"/>
        <xdr:cNvSpPr/>
      </xdr:nvSpPr>
      <xdr:spPr>
        <a:xfrm>
          <a:off x="17162780" y="1793893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107</xdr:row>
      <xdr:rowOff>907</xdr:rowOff>
    </xdr:from>
    <xdr:to>
      <xdr:col>98</xdr:col>
      <xdr:colOff>38100</xdr:colOff>
      <xdr:row>107</xdr:row>
      <xdr:rowOff>102507</xdr:rowOff>
    </xdr:to>
    <xdr:sp macro="" textlink="">
      <xdr:nvSpPr>
        <xdr:cNvPr id="840" name="フローチャート: 判断 839"/>
        <xdr:cNvSpPr/>
      </xdr:nvSpPr>
      <xdr:spPr>
        <a:xfrm>
          <a:off x="16388080" y="17938387"/>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41" name="テキスト ボックス 840"/>
        <xdr:cNvSpPr txBox="1"/>
      </xdr:nvSpPr>
      <xdr:spPr>
        <a:xfrm>
          <a:off x="193421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42" name="テキスト ボックス 841"/>
        <xdr:cNvSpPr txBox="1"/>
      </xdr:nvSpPr>
      <xdr:spPr>
        <a:xfrm>
          <a:off x="186105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43" name="テキスト ボックス 842"/>
        <xdr:cNvSpPr txBox="1"/>
      </xdr:nvSpPr>
      <xdr:spPr>
        <a:xfrm>
          <a:off x="178206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44" name="テキスト ボックス 843"/>
        <xdr:cNvSpPr txBox="1"/>
      </xdr:nvSpPr>
      <xdr:spPr>
        <a:xfrm>
          <a:off x="170459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45" name="テキスト ボックス 844"/>
        <xdr:cNvSpPr txBox="1"/>
      </xdr:nvSpPr>
      <xdr:spPr>
        <a:xfrm>
          <a:off x="162636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165826</xdr:rowOff>
    </xdr:from>
    <xdr:to>
      <xdr:col>116</xdr:col>
      <xdr:colOff>114300</xdr:colOff>
      <xdr:row>107</xdr:row>
      <xdr:rowOff>95976</xdr:rowOff>
    </xdr:to>
    <xdr:sp macro="" textlink="">
      <xdr:nvSpPr>
        <xdr:cNvPr id="846" name="楕円 845"/>
        <xdr:cNvSpPr/>
      </xdr:nvSpPr>
      <xdr:spPr>
        <a:xfrm>
          <a:off x="19458940" y="1793566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144253</xdr:rowOff>
    </xdr:from>
    <xdr:ext cx="469744" cy="259045"/>
    <xdr:sp macro="" textlink="">
      <xdr:nvSpPr>
        <xdr:cNvPr id="847" name="【公民館】&#10;一人当たり面積該当値テキスト"/>
        <xdr:cNvSpPr txBox="1"/>
      </xdr:nvSpPr>
      <xdr:spPr>
        <a:xfrm>
          <a:off x="19547840" y="179140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1995</xdr:rowOff>
    </xdr:from>
    <xdr:to>
      <xdr:col>112</xdr:col>
      <xdr:colOff>38100</xdr:colOff>
      <xdr:row>107</xdr:row>
      <xdr:rowOff>103595</xdr:rowOff>
    </xdr:to>
    <xdr:sp macro="" textlink="">
      <xdr:nvSpPr>
        <xdr:cNvPr id="848" name="楕円 847"/>
        <xdr:cNvSpPr/>
      </xdr:nvSpPr>
      <xdr:spPr>
        <a:xfrm>
          <a:off x="18735040" y="1793947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45176</xdr:rowOff>
    </xdr:from>
    <xdr:to>
      <xdr:col>116</xdr:col>
      <xdr:colOff>63500</xdr:colOff>
      <xdr:row>107</xdr:row>
      <xdr:rowOff>52795</xdr:rowOff>
    </xdr:to>
    <xdr:cxnSp macro="">
      <xdr:nvCxnSpPr>
        <xdr:cNvPr id="849" name="直線コネクタ 848"/>
        <xdr:cNvCxnSpPr/>
      </xdr:nvCxnSpPr>
      <xdr:spPr>
        <a:xfrm flipV="1">
          <a:off x="18778220" y="17982656"/>
          <a:ext cx="73152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11793</xdr:rowOff>
    </xdr:from>
    <xdr:to>
      <xdr:col>107</xdr:col>
      <xdr:colOff>101600</xdr:colOff>
      <xdr:row>107</xdr:row>
      <xdr:rowOff>113393</xdr:rowOff>
    </xdr:to>
    <xdr:sp macro="" textlink="">
      <xdr:nvSpPr>
        <xdr:cNvPr id="850" name="楕円 849"/>
        <xdr:cNvSpPr/>
      </xdr:nvSpPr>
      <xdr:spPr>
        <a:xfrm>
          <a:off x="17937480" y="17949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52795</xdr:rowOff>
    </xdr:from>
    <xdr:to>
      <xdr:col>111</xdr:col>
      <xdr:colOff>177800</xdr:colOff>
      <xdr:row>107</xdr:row>
      <xdr:rowOff>62593</xdr:rowOff>
    </xdr:to>
    <xdr:cxnSp macro="">
      <xdr:nvCxnSpPr>
        <xdr:cNvPr id="851" name="直線コネクタ 850"/>
        <xdr:cNvCxnSpPr/>
      </xdr:nvCxnSpPr>
      <xdr:spPr>
        <a:xfrm flipV="1">
          <a:off x="17988280" y="17990275"/>
          <a:ext cx="789940" cy="9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18324</xdr:rowOff>
    </xdr:from>
    <xdr:to>
      <xdr:col>102</xdr:col>
      <xdr:colOff>165100</xdr:colOff>
      <xdr:row>107</xdr:row>
      <xdr:rowOff>119924</xdr:rowOff>
    </xdr:to>
    <xdr:sp macro="" textlink="">
      <xdr:nvSpPr>
        <xdr:cNvPr id="852" name="楕円 851"/>
        <xdr:cNvSpPr/>
      </xdr:nvSpPr>
      <xdr:spPr>
        <a:xfrm>
          <a:off x="17162780" y="17955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62593</xdr:rowOff>
    </xdr:from>
    <xdr:to>
      <xdr:col>107</xdr:col>
      <xdr:colOff>50800</xdr:colOff>
      <xdr:row>107</xdr:row>
      <xdr:rowOff>69124</xdr:rowOff>
    </xdr:to>
    <xdr:cxnSp macro="">
      <xdr:nvCxnSpPr>
        <xdr:cNvPr id="853" name="直線コネクタ 852"/>
        <xdr:cNvCxnSpPr/>
      </xdr:nvCxnSpPr>
      <xdr:spPr>
        <a:xfrm flipV="1">
          <a:off x="17213580" y="18000073"/>
          <a:ext cx="7747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24856</xdr:rowOff>
    </xdr:from>
    <xdr:to>
      <xdr:col>98</xdr:col>
      <xdr:colOff>38100</xdr:colOff>
      <xdr:row>107</xdr:row>
      <xdr:rowOff>126456</xdr:rowOff>
    </xdr:to>
    <xdr:sp macro="" textlink="">
      <xdr:nvSpPr>
        <xdr:cNvPr id="854" name="楕円 853"/>
        <xdr:cNvSpPr/>
      </xdr:nvSpPr>
      <xdr:spPr>
        <a:xfrm>
          <a:off x="16388080" y="17962336"/>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69124</xdr:rowOff>
    </xdr:from>
    <xdr:to>
      <xdr:col>102</xdr:col>
      <xdr:colOff>114300</xdr:colOff>
      <xdr:row>107</xdr:row>
      <xdr:rowOff>75656</xdr:rowOff>
    </xdr:to>
    <xdr:cxnSp macro="">
      <xdr:nvCxnSpPr>
        <xdr:cNvPr id="855" name="直線コネクタ 854"/>
        <xdr:cNvCxnSpPr/>
      </xdr:nvCxnSpPr>
      <xdr:spPr>
        <a:xfrm flipV="1">
          <a:off x="16431260" y="18006604"/>
          <a:ext cx="78232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107</xdr:row>
      <xdr:rowOff>94722</xdr:rowOff>
    </xdr:from>
    <xdr:ext cx="469744" cy="259045"/>
    <xdr:sp macro="" textlink="">
      <xdr:nvSpPr>
        <xdr:cNvPr id="856" name="n_1aveValue【公民館】&#10;一人当たり面積"/>
        <xdr:cNvSpPr txBox="1"/>
      </xdr:nvSpPr>
      <xdr:spPr>
        <a:xfrm>
          <a:off x="18561127" y="180322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116495</xdr:rowOff>
    </xdr:from>
    <xdr:ext cx="469744" cy="259045"/>
    <xdr:sp macro="" textlink="">
      <xdr:nvSpPr>
        <xdr:cNvPr id="857" name="n_2aveValue【公民館】&#10;一人当たり面積"/>
        <xdr:cNvSpPr txBox="1"/>
      </xdr:nvSpPr>
      <xdr:spPr>
        <a:xfrm>
          <a:off x="17776267" y="180539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115769</xdr:rowOff>
    </xdr:from>
    <xdr:ext cx="469744" cy="259045"/>
    <xdr:sp macro="" textlink="">
      <xdr:nvSpPr>
        <xdr:cNvPr id="858" name="n_3aveValue【公民館】&#10;一人当たり面積"/>
        <xdr:cNvSpPr txBox="1"/>
      </xdr:nvSpPr>
      <xdr:spPr>
        <a:xfrm>
          <a:off x="17001567" y="177179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119034</xdr:rowOff>
    </xdr:from>
    <xdr:ext cx="469744" cy="259045"/>
    <xdr:sp macro="" textlink="">
      <xdr:nvSpPr>
        <xdr:cNvPr id="859" name="n_4aveValue【公民館】&#10;一人当たり面積"/>
        <xdr:cNvSpPr txBox="1"/>
      </xdr:nvSpPr>
      <xdr:spPr>
        <a:xfrm>
          <a:off x="16226867" y="177212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105</xdr:row>
      <xdr:rowOff>120122</xdr:rowOff>
    </xdr:from>
    <xdr:ext cx="469744" cy="259045"/>
    <xdr:sp macro="" textlink="">
      <xdr:nvSpPr>
        <xdr:cNvPr id="860" name="n_1mainValue【公民館】&#10;一人当たり面積"/>
        <xdr:cNvSpPr txBox="1"/>
      </xdr:nvSpPr>
      <xdr:spPr>
        <a:xfrm>
          <a:off x="18561127" y="177223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129920</xdr:rowOff>
    </xdr:from>
    <xdr:ext cx="469744" cy="259045"/>
    <xdr:sp macro="" textlink="">
      <xdr:nvSpPr>
        <xdr:cNvPr id="861" name="n_2mainValue【公民館】&#10;一人当たり面積"/>
        <xdr:cNvSpPr txBox="1"/>
      </xdr:nvSpPr>
      <xdr:spPr>
        <a:xfrm>
          <a:off x="17776267" y="177321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111051</xdr:rowOff>
    </xdr:from>
    <xdr:ext cx="469744" cy="259045"/>
    <xdr:sp macro="" textlink="">
      <xdr:nvSpPr>
        <xdr:cNvPr id="862" name="n_3mainValue【公民館】&#10;一人当たり面積"/>
        <xdr:cNvSpPr txBox="1"/>
      </xdr:nvSpPr>
      <xdr:spPr>
        <a:xfrm>
          <a:off x="17001567" y="180485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117583</xdr:rowOff>
    </xdr:from>
    <xdr:ext cx="469744" cy="259045"/>
    <xdr:sp macro="" textlink="">
      <xdr:nvSpPr>
        <xdr:cNvPr id="863" name="n_4mainValue【公民館】&#10;一人当たり面積"/>
        <xdr:cNvSpPr txBox="1"/>
      </xdr:nvSpPr>
      <xdr:spPr>
        <a:xfrm>
          <a:off x="16226867" y="180550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64" name="正方形/長方形 863"/>
        <xdr:cNvSpPr/>
      </xdr:nvSpPr>
      <xdr:spPr>
        <a:xfrm>
          <a:off x="670560" y="19000470"/>
          <a:ext cx="1959864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65" name="正方形/長方形 864"/>
        <xdr:cNvSpPr/>
      </xdr:nvSpPr>
      <xdr:spPr>
        <a:xfrm>
          <a:off x="670560" y="19063970"/>
          <a:ext cx="33909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66" name="テキスト ボックス 865"/>
        <xdr:cNvSpPr txBox="1"/>
      </xdr:nvSpPr>
      <xdr:spPr>
        <a:xfrm>
          <a:off x="746760" y="19310350"/>
          <a:ext cx="19433540" cy="145542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lang="ja-JP" altLang="ja-JP" sz="1100" b="0" i="0" baseline="0">
              <a:solidFill>
                <a:schemeClr val="dk1"/>
              </a:solidFill>
              <a:effectLst/>
              <a:latin typeface="+mn-lt"/>
              <a:ea typeface="+mn-ea"/>
              <a:cs typeface="+mn-cs"/>
            </a:rPr>
            <a:t>全体を通して類似団体と比較し特に有形固定資産減価償却率が高くなっている施設は、公営住宅、体育館・プール及び庁舎で、特に低くなっている施設は、保育園、学校施設である。 </a:t>
          </a:r>
          <a:endParaRPr lang="ja-JP" altLang="ja-JP" sz="1400">
            <a:effectLst/>
          </a:endParaRPr>
        </a:p>
        <a:p>
          <a:r>
            <a:rPr lang="ja-JP" altLang="ja-JP" sz="1100" b="0" i="0" baseline="0">
              <a:solidFill>
                <a:schemeClr val="dk1"/>
              </a:solidFill>
              <a:effectLst/>
              <a:latin typeface="+mn-lt"/>
              <a:ea typeface="+mn-ea"/>
              <a:cs typeface="+mn-cs"/>
            </a:rPr>
            <a:t>また、一人当たりの面積からすると、保育園、庁舎が高く、保育園については、合併後に行った施設の統廃合により、有形固定資産減価償却率が低くなっているが、一人当たり面積については、ほぼ横ばいとなっている。</a:t>
          </a:r>
          <a:endParaRPr lang="ja-JP" altLang="ja-JP" sz="1400">
            <a:effectLst/>
          </a:endParaRPr>
        </a:p>
        <a:p>
          <a:pPr eaLnBrk="1" fontAlgn="auto" latinLnBrk="0" hangingPunct="1"/>
          <a:r>
            <a:rPr lang="ja-JP" altLang="ja-JP" sz="1100" b="0" i="0" baseline="0">
              <a:solidFill>
                <a:schemeClr val="dk1"/>
              </a:solidFill>
              <a:effectLst/>
              <a:latin typeface="+mn-lt"/>
              <a:ea typeface="+mn-ea"/>
              <a:cs typeface="+mn-cs"/>
            </a:rPr>
            <a:t>特に有形固定資産減価償却率が高い公営住宅については、有形固定資産減価償却率８</a:t>
          </a:r>
          <a:r>
            <a:rPr lang="ja-JP" altLang="en-US" sz="1100" b="0" i="0" baseline="0">
              <a:solidFill>
                <a:schemeClr val="dk1"/>
              </a:solidFill>
              <a:effectLst/>
              <a:latin typeface="+mn-lt"/>
              <a:ea typeface="+mn-ea"/>
              <a:cs typeface="+mn-cs"/>
            </a:rPr>
            <a:t>６</a:t>
          </a:r>
          <a:r>
            <a:rPr lang="ja-JP" altLang="ja-JP" sz="1100" b="0" i="0" baseline="0">
              <a:solidFill>
                <a:schemeClr val="dk1"/>
              </a:solidFill>
              <a:effectLst/>
              <a:latin typeface="+mn-lt"/>
              <a:ea typeface="+mn-ea"/>
              <a:cs typeface="+mn-cs"/>
            </a:rPr>
            <a:t>．</a:t>
          </a:r>
          <a:r>
            <a:rPr lang="ja-JP" altLang="en-US" sz="1100" b="0" i="0" baseline="0">
              <a:solidFill>
                <a:schemeClr val="dk1"/>
              </a:solidFill>
              <a:effectLst/>
              <a:latin typeface="+mn-lt"/>
              <a:ea typeface="+mn-ea"/>
              <a:cs typeface="+mn-cs"/>
            </a:rPr>
            <a:t>３</a:t>
          </a:r>
          <a:r>
            <a:rPr lang="ja-JP" altLang="ja-JP" sz="1100" b="0" i="0" baseline="0">
              <a:solidFill>
                <a:schemeClr val="dk1"/>
              </a:solidFill>
              <a:effectLst/>
              <a:latin typeface="+mn-lt"/>
              <a:ea typeface="+mn-ea"/>
              <a:cs typeface="+mn-cs"/>
            </a:rPr>
            <a:t>０となっており、その他の公共施設も再編等</a:t>
          </a:r>
          <a:r>
            <a:rPr lang="ja-JP" altLang="en-US" sz="1100" b="0" i="0" baseline="0">
              <a:solidFill>
                <a:schemeClr val="dk1"/>
              </a:solidFill>
              <a:effectLst/>
              <a:latin typeface="+mn-lt"/>
              <a:ea typeface="+mn-ea"/>
              <a:cs typeface="+mn-cs"/>
            </a:rPr>
            <a:t>を行っていく</a:t>
          </a:r>
          <a:r>
            <a:rPr lang="ja-JP" altLang="ja-JP" sz="1100" b="0" i="0" baseline="0">
              <a:solidFill>
                <a:schemeClr val="dk1"/>
              </a:solidFill>
              <a:effectLst/>
              <a:latin typeface="+mn-lt"/>
              <a:ea typeface="+mn-ea"/>
              <a:cs typeface="+mn-cs"/>
            </a:rPr>
            <a:t>必要</a:t>
          </a:r>
          <a:r>
            <a:rPr lang="ja-JP" altLang="en-US" sz="1100" b="0" i="0" baseline="0">
              <a:solidFill>
                <a:schemeClr val="dk1"/>
              </a:solidFill>
              <a:effectLst/>
              <a:latin typeface="+mn-lt"/>
              <a:ea typeface="+mn-ea"/>
              <a:cs typeface="+mn-cs"/>
            </a:rPr>
            <a:t>が</a:t>
          </a:r>
          <a:r>
            <a:rPr lang="ja-JP" altLang="ja-JP" sz="1100" b="0" i="0" baseline="0">
              <a:solidFill>
                <a:schemeClr val="dk1"/>
              </a:solidFill>
              <a:effectLst/>
              <a:latin typeface="+mn-lt"/>
              <a:ea typeface="+mn-ea"/>
              <a:cs typeface="+mn-cs"/>
            </a:rPr>
            <a:t>ある。</a:t>
          </a:r>
          <a:endParaRPr lang="ja-JP" altLang="ja-JP" sz="1400">
            <a:effectLst/>
          </a:endParaRPr>
        </a:p>
        <a:p>
          <a:pPr eaLnBrk="1" fontAlgn="auto" latinLnBrk="0" hangingPunct="1"/>
          <a:r>
            <a:rPr lang="ja-JP" altLang="ja-JP" sz="1100" b="0" i="0" baseline="0">
              <a:solidFill>
                <a:schemeClr val="dk1"/>
              </a:solidFill>
              <a:effectLst/>
              <a:latin typeface="+mn-lt"/>
              <a:ea typeface="+mn-ea"/>
              <a:cs typeface="+mn-cs"/>
            </a:rPr>
            <a:t>今後は、年々と加速する少子高齢化の影響もあり人口減少が進む</a:t>
          </a:r>
          <a:r>
            <a:rPr lang="ja-JP" altLang="en-US" sz="1100" b="0" i="0" baseline="0">
              <a:solidFill>
                <a:schemeClr val="dk1"/>
              </a:solidFill>
              <a:effectLst/>
              <a:latin typeface="+mn-lt"/>
              <a:ea typeface="+mn-ea"/>
              <a:cs typeface="+mn-cs"/>
            </a:rPr>
            <a:t>中</a:t>
          </a:r>
          <a:r>
            <a:rPr lang="ja-JP" altLang="ja-JP" sz="1100" b="0" i="0" baseline="0">
              <a:solidFill>
                <a:schemeClr val="dk1"/>
              </a:solidFill>
              <a:effectLst/>
              <a:latin typeface="+mn-lt"/>
              <a:ea typeface="+mn-ea"/>
              <a:cs typeface="+mn-cs"/>
            </a:rPr>
            <a:t>で、利用者が少ない施設は集約複合化等</a:t>
          </a:r>
          <a:r>
            <a:rPr lang="ja-JP" altLang="en-US" sz="1100" b="0" i="0" baseline="0">
              <a:solidFill>
                <a:schemeClr val="dk1"/>
              </a:solidFill>
              <a:effectLst/>
              <a:latin typeface="+mn-lt"/>
              <a:ea typeface="+mn-ea"/>
              <a:cs typeface="+mn-cs"/>
            </a:rPr>
            <a:t>を行い</a:t>
          </a:r>
          <a:r>
            <a:rPr lang="ja-JP" altLang="ja-JP" sz="1100" b="0" i="0" baseline="0">
              <a:solidFill>
                <a:schemeClr val="dk1"/>
              </a:solidFill>
              <a:effectLst/>
              <a:latin typeface="+mn-lt"/>
              <a:ea typeface="+mn-ea"/>
              <a:cs typeface="+mn-cs"/>
            </a:rPr>
            <a:t>、持続可能なまちづくりを進めていくために賢く収縮していく必要がある。</a:t>
          </a:r>
          <a:endParaRPr lang="ja-JP" altLang="ja-JP" sz="1400">
            <a:effectLst/>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566420" y="127000"/>
          <a:ext cx="1116838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6764000" y="186690"/>
          <a:ext cx="35052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6783050" y="212090"/>
          <a:ext cx="34607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6808450" y="237490"/>
          <a:ext cx="34036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岡山県美咲町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4312900" y="186690"/>
          <a:ext cx="234061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4338300" y="212090"/>
          <a:ext cx="229616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4363700" y="237490"/>
          <a:ext cx="223901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670560" y="869950"/>
          <a:ext cx="888492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797560" y="901700"/>
          <a:ext cx="1214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1971040" y="901700"/>
          <a:ext cx="117348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13,222
13,054
232.17
14,287,977
13,876,932
410,654
7,258,896
11,436,943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144520" y="901700"/>
          <a:ext cx="1341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4485640" y="920750"/>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6266180" y="920750"/>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7439660" y="933450"/>
          <a:ext cx="566420" cy="916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4485640" y="1676400"/>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6329680" y="1676400"/>
          <a:ext cx="30175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9748520" y="869950"/>
          <a:ext cx="1341120" cy="124333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9986010" y="933450"/>
          <a:ext cx="11734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9986010" y="1192530"/>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9986010" y="1515110"/>
          <a:ext cx="12776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9831070" y="1018540"/>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9885045" y="9715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9885045" y="12306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9906635" y="149352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9850120" y="149352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9906635" y="172402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9850120" y="186309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29920" y="273304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29920" y="304292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29920" y="33528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29920" y="366649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67056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79756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79756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6764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6764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2682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2682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67056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65532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67056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7196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xdr:cNvCxnSpPr/>
      </xdr:nvCxnSpPr>
      <xdr:spPr>
        <a:xfrm>
          <a:off x="670560" y="713340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xdr:cNvSpPr txBox="1"/>
      </xdr:nvSpPr>
      <xdr:spPr>
        <a:xfrm>
          <a:off x="271961" y="699499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xdr:cNvCxnSpPr/>
      </xdr:nvCxnSpPr>
      <xdr:spPr>
        <a:xfrm>
          <a:off x="670560" y="681445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xdr:cNvSpPr txBox="1"/>
      </xdr:nvSpPr>
      <xdr:spPr>
        <a:xfrm>
          <a:off x="336081" y="667604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xdr:cNvCxnSpPr/>
      </xdr:nvCxnSpPr>
      <xdr:spPr>
        <a:xfrm>
          <a:off x="670560" y="649550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xdr:cNvSpPr txBox="1"/>
      </xdr:nvSpPr>
      <xdr:spPr>
        <a:xfrm>
          <a:off x="336081" y="63570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xdr:cNvCxnSpPr/>
      </xdr:nvCxnSpPr>
      <xdr:spPr>
        <a:xfrm>
          <a:off x="670560" y="617655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xdr:cNvSpPr txBox="1"/>
      </xdr:nvSpPr>
      <xdr:spPr>
        <a:xfrm>
          <a:off x="336081" y="60381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xdr:cNvCxnSpPr/>
      </xdr:nvCxnSpPr>
      <xdr:spPr>
        <a:xfrm>
          <a:off x="670560" y="585760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xdr:cNvSpPr txBox="1"/>
      </xdr:nvSpPr>
      <xdr:spPr>
        <a:xfrm>
          <a:off x="336081" y="571538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xdr:cNvCxnSpPr/>
      </xdr:nvCxnSpPr>
      <xdr:spPr>
        <a:xfrm>
          <a:off x="670560" y="553484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xdr:cNvSpPr txBox="1"/>
      </xdr:nvSpPr>
      <xdr:spPr>
        <a:xfrm>
          <a:off x="377341" y="539642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xdr:cNvCxnSpPr/>
      </xdr:nvCxnSpPr>
      <xdr:spPr>
        <a:xfrm>
          <a:off x="67056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xdr:cNvSpPr/>
      </xdr:nvSpPr>
      <xdr:spPr>
        <a:xfrm>
          <a:off x="67056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138249</xdr:rowOff>
    </xdr:from>
    <xdr:to>
      <xdr:col>24</xdr:col>
      <xdr:colOff>62865</xdr:colOff>
      <xdr:row>42</xdr:row>
      <xdr:rowOff>63137</xdr:rowOff>
    </xdr:to>
    <xdr:cxnSp macro="">
      <xdr:nvCxnSpPr>
        <xdr:cNvPr id="58" name="直線コネクタ 57"/>
        <xdr:cNvCxnSpPr/>
      </xdr:nvCxnSpPr>
      <xdr:spPr>
        <a:xfrm flipV="1">
          <a:off x="4086225" y="5670369"/>
          <a:ext cx="0" cy="14336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66964</xdr:rowOff>
    </xdr:from>
    <xdr:ext cx="405111" cy="259045"/>
    <xdr:sp macro="" textlink="">
      <xdr:nvSpPr>
        <xdr:cNvPr id="59" name="【図書館】&#10;有形固定資産減価償却率最小値テキスト"/>
        <xdr:cNvSpPr txBox="1"/>
      </xdr:nvSpPr>
      <xdr:spPr>
        <a:xfrm>
          <a:off x="4124960" y="71078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63137</xdr:rowOff>
    </xdr:from>
    <xdr:to>
      <xdr:col>24</xdr:col>
      <xdr:colOff>152400</xdr:colOff>
      <xdr:row>42</xdr:row>
      <xdr:rowOff>63137</xdr:rowOff>
    </xdr:to>
    <xdr:cxnSp macro="">
      <xdr:nvCxnSpPr>
        <xdr:cNvPr id="60" name="直線コネクタ 59"/>
        <xdr:cNvCxnSpPr/>
      </xdr:nvCxnSpPr>
      <xdr:spPr>
        <a:xfrm>
          <a:off x="4020820" y="710401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84926</xdr:rowOff>
    </xdr:from>
    <xdr:ext cx="340478" cy="259045"/>
    <xdr:sp macro="" textlink="">
      <xdr:nvSpPr>
        <xdr:cNvPr id="61" name="【図書館】&#10;有形固定資産減価償却率最大値テキスト"/>
        <xdr:cNvSpPr txBox="1"/>
      </xdr:nvSpPr>
      <xdr:spPr>
        <a:xfrm>
          <a:off x="4124960" y="544940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138249</xdr:rowOff>
    </xdr:from>
    <xdr:to>
      <xdr:col>24</xdr:col>
      <xdr:colOff>152400</xdr:colOff>
      <xdr:row>33</xdr:row>
      <xdr:rowOff>138249</xdr:rowOff>
    </xdr:to>
    <xdr:cxnSp macro="">
      <xdr:nvCxnSpPr>
        <xdr:cNvPr id="62" name="直線コネクタ 61"/>
        <xdr:cNvCxnSpPr/>
      </xdr:nvCxnSpPr>
      <xdr:spPr>
        <a:xfrm>
          <a:off x="4020820" y="567036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17253</xdr:rowOff>
    </xdr:from>
    <xdr:ext cx="405111" cy="259045"/>
    <xdr:sp macro="" textlink="">
      <xdr:nvSpPr>
        <xdr:cNvPr id="63" name="【図書館】&#10;有形固定資産減価償却率平均値テキスト"/>
        <xdr:cNvSpPr txBox="1"/>
      </xdr:nvSpPr>
      <xdr:spPr>
        <a:xfrm>
          <a:off x="4124960" y="605229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165826</xdr:rowOff>
    </xdr:from>
    <xdr:to>
      <xdr:col>24</xdr:col>
      <xdr:colOff>114300</xdr:colOff>
      <xdr:row>37</xdr:row>
      <xdr:rowOff>95976</xdr:rowOff>
    </xdr:to>
    <xdr:sp macro="" textlink="">
      <xdr:nvSpPr>
        <xdr:cNvPr id="64" name="フローチャート: 判断 63"/>
        <xdr:cNvSpPr/>
      </xdr:nvSpPr>
      <xdr:spPr>
        <a:xfrm>
          <a:off x="4036060" y="620086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110308</xdr:rowOff>
    </xdr:from>
    <xdr:to>
      <xdr:col>20</xdr:col>
      <xdr:colOff>38100</xdr:colOff>
      <xdr:row>37</xdr:row>
      <xdr:rowOff>40458</xdr:rowOff>
    </xdr:to>
    <xdr:sp macro="" textlink="">
      <xdr:nvSpPr>
        <xdr:cNvPr id="65" name="フローチャート: 判断 64"/>
        <xdr:cNvSpPr/>
      </xdr:nvSpPr>
      <xdr:spPr>
        <a:xfrm>
          <a:off x="3312160" y="614534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79284</xdr:rowOff>
    </xdr:from>
    <xdr:to>
      <xdr:col>15</xdr:col>
      <xdr:colOff>101600</xdr:colOff>
      <xdr:row>37</xdr:row>
      <xdr:rowOff>9434</xdr:rowOff>
    </xdr:to>
    <xdr:sp macro="" textlink="">
      <xdr:nvSpPr>
        <xdr:cNvPr id="66" name="フローチャート: 判断 65"/>
        <xdr:cNvSpPr/>
      </xdr:nvSpPr>
      <xdr:spPr>
        <a:xfrm>
          <a:off x="2514600" y="611432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123372</xdr:rowOff>
    </xdr:from>
    <xdr:to>
      <xdr:col>10</xdr:col>
      <xdr:colOff>165100</xdr:colOff>
      <xdr:row>37</xdr:row>
      <xdr:rowOff>53522</xdr:rowOff>
    </xdr:to>
    <xdr:sp macro="" textlink="">
      <xdr:nvSpPr>
        <xdr:cNvPr id="67" name="フローチャート: 判断 66"/>
        <xdr:cNvSpPr/>
      </xdr:nvSpPr>
      <xdr:spPr>
        <a:xfrm>
          <a:off x="1739900" y="615841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126637</xdr:rowOff>
    </xdr:from>
    <xdr:to>
      <xdr:col>6</xdr:col>
      <xdr:colOff>38100</xdr:colOff>
      <xdr:row>37</xdr:row>
      <xdr:rowOff>56787</xdr:rowOff>
    </xdr:to>
    <xdr:sp macro="" textlink="">
      <xdr:nvSpPr>
        <xdr:cNvPr id="68" name="フローチャート: 判断 67"/>
        <xdr:cNvSpPr/>
      </xdr:nvSpPr>
      <xdr:spPr>
        <a:xfrm>
          <a:off x="965200" y="6161677"/>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xdr:cNvSpPr txBox="1"/>
      </xdr:nvSpPr>
      <xdr:spPr>
        <a:xfrm>
          <a:off x="39192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xdr:cNvSpPr txBox="1"/>
      </xdr:nvSpPr>
      <xdr:spPr>
        <a:xfrm>
          <a:off x="3187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xdr:cNvSpPr txBox="1"/>
      </xdr:nvSpPr>
      <xdr:spPr>
        <a:xfrm>
          <a:off x="2397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xdr:cNvSpPr txBox="1"/>
      </xdr:nvSpPr>
      <xdr:spPr>
        <a:xfrm>
          <a:off x="16230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xdr:cNvSpPr txBox="1"/>
      </xdr:nvSpPr>
      <xdr:spPr>
        <a:xfrm>
          <a:off x="8407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49893</xdr:rowOff>
    </xdr:from>
    <xdr:to>
      <xdr:col>24</xdr:col>
      <xdr:colOff>114300</xdr:colOff>
      <xdr:row>37</xdr:row>
      <xdr:rowOff>151493</xdr:rowOff>
    </xdr:to>
    <xdr:sp macro="" textlink="">
      <xdr:nvSpPr>
        <xdr:cNvPr id="74" name="楕円 73"/>
        <xdr:cNvSpPr/>
      </xdr:nvSpPr>
      <xdr:spPr>
        <a:xfrm>
          <a:off x="4036060" y="6252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28320</xdr:rowOff>
    </xdr:from>
    <xdr:ext cx="405111" cy="259045"/>
    <xdr:sp macro="" textlink="">
      <xdr:nvSpPr>
        <xdr:cNvPr id="75" name="【図書館】&#10;有形固定資産減価償却率該当値テキスト"/>
        <xdr:cNvSpPr txBox="1"/>
      </xdr:nvSpPr>
      <xdr:spPr>
        <a:xfrm>
          <a:off x="4124960" y="62310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17236</xdr:rowOff>
    </xdr:from>
    <xdr:to>
      <xdr:col>20</xdr:col>
      <xdr:colOff>38100</xdr:colOff>
      <xdr:row>37</xdr:row>
      <xdr:rowOff>118836</xdr:rowOff>
    </xdr:to>
    <xdr:sp macro="" textlink="">
      <xdr:nvSpPr>
        <xdr:cNvPr id="76" name="楕円 75"/>
        <xdr:cNvSpPr/>
      </xdr:nvSpPr>
      <xdr:spPr>
        <a:xfrm>
          <a:off x="3312160" y="6219916"/>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68036</xdr:rowOff>
    </xdr:from>
    <xdr:to>
      <xdr:col>24</xdr:col>
      <xdr:colOff>63500</xdr:colOff>
      <xdr:row>37</xdr:row>
      <xdr:rowOff>100693</xdr:rowOff>
    </xdr:to>
    <xdr:cxnSp macro="">
      <xdr:nvCxnSpPr>
        <xdr:cNvPr id="77" name="直線コネクタ 76"/>
        <xdr:cNvCxnSpPr/>
      </xdr:nvCxnSpPr>
      <xdr:spPr>
        <a:xfrm>
          <a:off x="3355340" y="6270716"/>
          <a:ext cx="73152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907</xdr:rowOff>
    </xdr:from>
    <xdr:to>
      <xdr:col>15</xdr:col>
      <xdr:colOff>101600</xdr:colOff>
      <xdr:row>37</xdr:row>
      <xdr:rowOff>102507</xdr:rowOff>
    </xdr:to>
    <xdr:sp macro="" textlink="">
      <xdr:nvSpPr>
        <xdr:cNvPr id="78" name="楕円 77"/>
        <xdr:cNvSpPr/>
      </xdr:nvSpPr>
      <xdr:spPr>
        <a:xfrm>
          <a:off x="2514600" y="6203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51707</xdr:rowOff>
    </xdr:from>
    <xdr:to>
      <xdr:col>19</xdr:col>
      <xdr:colOff>177800</xdr:colOff>
      <xdr:row>37</xdr:row>
      <xdr:rowOff>68036</xdr:rowOff>
    </xdr:to>
    <xdr:cxnSp macro="">
      <xdr:nvCxnSpPr>
        <xdr:cNvPr id="79" name="直線コネクタ 78"/>
        <xdr:cNvCxnSpPr/>
      </xdr:nvCxnSpPr>
      <xdr:spPr>
        <a:xfrm>
          <a:off x="2565400" y="6254387"/>
          <a:ext cx="78994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92347</xdr:rowOff>
    </xdr:from>
    <xdr:to>
      <xdr:col>10</xdr:col>
      <xdr:colOff>165100</xdr:colOff>
      <xdr:row>37</xdr:row>
      <xdr:rowOff>22497</xdr:rowOff>
    </xdr:to>
    <xdr:sp macro="" textlink="">
      <xdr:nvSpPr>
        <xdr:cNvPr id="80" name="楕円 79"/>
        <xdr:cNvSpPr/>
      </xdr:nvSpPr>
      <xdr:spPr>
        <a:xfrm>
          <a:off x="1739900" y="612738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36</xdr:row>
      <xdr:rowOff>143147</xdr:rowOff>
    </xdr:from>
    <xdr:to>
      <xdr:col>15</xdr:col>
      <xdr:colOff>50800</xdr:colOff>
      <xdr:row>37</xdr:row>
      <xdr:rowOff>51707</xdr:rowOff>
    </xdr:to>
    <xdr:cxnSp macro="">
      <xdr:nvCxnSpPr>
        <xdr:cNvPr id="81" name="直線コネクタ 80"/>
        <xdr:cNvCxnSpPr/>
      </xdr:nvCxnSpPr>
      <xdr:spPr>
        <a:xfrm>
          <a:off x="1790700" y="6178187"/>
          <a:ext cx="7747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36</xdr:row>
      <xdr:rowOff>92347</xdr:rowOff>
    </xdr:from>
    <xdr:to>
      <xdr:col>6</xdr:col>
      <xdr:colOff>38100</xdr:colOff>
      <xdr:row>37</xdr:row>
      <xdr:rowOff>22497</xdr:rowOff>
    </xdr:to>
    <xdr:sp macro="" textlink="">
      <xdr:nvSpPr>
        <xdr:cNvPr id="82" name="楕円 81"/>
        <xdr:cNvSpPr/>
      </xdr:nvSpPr>
      <xdr:spPr>
        <a:xfrm>
          <a:off x="965200" y="6127387"/>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36</xdr:row>
      <xdr:rowOff>143147</xdr:rowOff>
    </xdr:from>
    <xdr:to>
      <xdr:col>10</xdr:col>
      <xdr:colOff>114300</xdr:colOff>
      <xdr:row>36</xdr:row>
      <xdr:rowOff>143147</xdr:rowOff>
    </xdr:to>
    <xdr:cxnSp macro="">
      <xdr:nvCxnSpPr>
        <xdr:cNvPr id="83" name="直線コネクタ 82"/>
        <xdr:cNvCxnSpPr/>
      </xdr:nvCxnSpPr>
      <xdr:spPr>
        <a:xfrm>
          <a:off x="1008380" y="6178187"/>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56985</xdr:rowOff>
    </xdr:from>
    <xdr:ext cx="405111" cy="259045"/>
    <xdr:sp macro="" textlink="">
      <xdr:nvSpPr>
        <xdr:cNvPr id="84" name="n_1aveValue【図書館】&#10;有形固定資産減価償却率"/>
        <xdr:cNvSpPr txBox="1"/>
      </xdr:nvSpPr>
      <xdr:spPr>
        <a:xfrm>
          <a:off x="3170564" y="59243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25961</xdr:rowOff>
    </xdr:from>
    <xdr:ext cx="405111" cy="259045"/>
    <xdr:sp macro="" textlink="">
      <xdr:nvSpPr>
        <xdr:cNvPr id="85" name="n_2aveValue【図書館】&#10;有形固定資産減価償却率"/>
        <xdr:cNvSpPr txBox="1"/>
      </xdr:nvSpPr>
      <xdr:spPr>
        <a:xfrm>
          <a:off x="2385704" y="58933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44649</xdr:rowOff>
    </xdr:from>
    <xdr:ext cx="405111" cy="259045"/>
    <xdr:sp macro="" textlink="">
      <xdr:nvSpPr>
        <xdr:cNvPr id="86" name="n_3aveValue【図書館】&#10;有形固定資産減価償却率"/>
        <xdr:cNvSpPr txBox="1"/>
      </xdr:nvSpPr>
      <xdr:spPr>
        <a:xfrm>
          <a:off x="1611004" y="62473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47914</xdr:rowOff>
    </xdr:from>
    <xdr:ext cx="405111" cy="259045"/>
    <xdr:sp macro="" textlink="">
      <xdr:nvSpPr>
        <xdr:cNvPr id="87" name="n_4aveValue【図書館】&#10;有形固定資産減価償却率"/>
        <xdr:cNvSpPr txBox="1"/>
      </xdr:nvSpPr>
      <xdr:spPr>
        <a:xfrm>
          <a:off x="836304" y="62505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37</xdr:row>
      <xdr:rowOff>109963</xdr:rowOff>
    </xdr:from>
    <xdr:ext cx="405111" cy="259045"/>
    <xdr:sp macro="" textlink="">
      <xdr:nvSpPr>
        <xdr:cNvPr id="88" name="n_1mainValue【図書館】&#10;有形固定資産減価償却率"/>
        <xdr:cNvSpPr txBox="1"/>
      </xdr:nvSpPr>
      <xdr:spPr>
        <a:xfrm>
          <a:off x="3170564" y="63126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93634</xdr:rowOff>
    </xdr:from>
    <xdr:ext cx="405111" cy="259045"/>
    <xdr:sp macro="" textlink="">
      <xdr:nvSpPr>
        <xdr:cNvPr id="89" name="n_2mainValue【図書館】&#10;有形固定資産減価償却率"/>
        <xdr:cNvSpPr txBox="1"/>
      </xdr:nvSpPr>
      <xdr:spPr>
        <a:xfrm>
          <a:off x="2385704" y="62963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39024</xdr:rowOff>
    </xdr:from>
    <xdr:ext cx="405111" cy="259045"/>
    <xdr:sp macro="" textlink="">
      <xdr:nvSpPr>
        <xdr:cNvPr id="90" name="n_3mainValue【図書館】&#10;有形固定資産減価償却率"/>
        <xdr:cNvSpPr txBox="1"/>
      </xdr:nvSpPr>
      <xdr:spPr>
        <a:xfrm>
          <a:off x="1611004" y="59064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39024</xdr:rowOff>
    </xdr:from>
    <xdr:ext cx="405111" cy="259045"/>
    <xdr:sp macro="" textlink="">
      <xdr:nvSpPr>
        <xdr:cNvPr id="91" name="n_4mainValue【図書館】&#10;有形固定資産減価償却率"/>
        <xdr:cNvSpPr txBox="1"/>
      </xdr:nvSpPr>
      <xdr:spPr>
        <a:xfrm>
          <a:off x="836304" y="59064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xdr:cNvSpPr/>
      </xdr:nvSpPr>
      <xdr:spPr>
        <a:xfrm>
          <a:off x="582676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xdr:cNvSpPr/>
      </xdr:nvSpPr>
      <xdr:spPr>
        <a:xfrm>
          <a:off x="59309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xdr:cNvSpPr/>
      </xdr:nvSpPr>
      <xdr:spPr>
        <a:xfrm>
          <a:off x="59309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xdr:cNvSpPr/>
      </xdr:nvSpPr>
      <xdr:spPr>
        <a:xfrm>
          <a:off x="68326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xdr:cNvSpPr/>
      </xdr:nvSpPr>
      <xdr:spPr>
        <a:xfrm>
          <a:off x="68326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xdr:cNvSpPr/>
      </xdr:nvSpPr>
      <xdr:spPr>
        <a:xfrm>
          <a:off x="7838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xdr:cNvSpPr/>
      </xdr:nvSpPr>
      <xdr:spPr>
        <a:xfrm>
          <a:off x="7838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xdr:cNvSpPr/>
      </xdr:nvSpPr>
      <xdr:spPr>
        <a:xfrm>
          <a:off x="582676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xdr:cNvSpPr txBox="1"/>
      </xdr:nvSpPr>
      <xdr:spPr>
        <a:xfrm>
          <a:off x="578866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xdr:cNvCxnSpPr/>
      </xdr:nvCxnSpPr>
      <xdr:spPr>
        <a:xfrm>
          <a:off x="5826760" y="74523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2" name="直線コネクタ 101"/>
        <xdr:cNvCxnSpPr/>
      </xdr:nvCxnSpPr>
      <xdr:spPr>
        <a:xfrm>
          <a:off x="5826760" y="70065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3" name="テキスト ボックス 102"/>
        <xdr:cNvSpPr txBox="1"/>
      </xdr:nvSpPr>
      <xdr:spPr>
        <a:xfrm>
          <a:off x="5405301" y="686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4" name="直線コネクタ 103"/>
        <xdr:cNvCxnSpPr/>
      </xdr:nvCxnSpPr>
      <xdr:spPr>
        <a:xfrm>
          <a:off x="5826760" y="655701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105" name="テキスト ボックス 104"/>
        <xdr:cNvSpPr txBox="1"/>
      </xdr:nvSpPr>
      <xdr:spPr>
        <a:xfrm>
          <a:off x="5405301" y="64185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6" name="直線コネクタ 105"/>
        <xdr:cNvCxnSpPr/>
      </xdr:nvCxnSpPr>
      <xdr:spPr>
        <a:xfrm>
          <a:off x="5826760" y="61112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105427</xdr:rowOff>
    </xdr:from>
    <xdr:ext cx="467179" cy="259045"/>
    <xdr:sp macro="" textlink="">
      <xdr:nvSpPr>
        <xdr:cNvPr id="107" name="テキスト ボックス 106"/>
        <xdr:cNvSpPr txBox="1"/>
      </xdr:nvSpPr>
      <xdr:spPr>
        <a:xfrm>
          <a:off x="5405301" y="59728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8" name="直線コネクタ 107"/>
        <xdr:cNvCxnSpPr/>
      </xdr:nvCxnSpPr>
      <xdr:spPr>
        <a:xfrm>
          <a:off x="5826760" y="56654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162577</xdr:rowOff>
    </xdr:from>
    <xdr:ext cx="467179" cy="259045"/>
    <xdr:sp macro="" textlink="">
      <xdr:nvSpPr>
        <xdr:cNvPr id="109" name="テキスト ボックス 108"/>
        <xdr:cNvSpPr txBox="1"/>
      </xdr:nvSpPr>
      <xdr:spPr>
        <a:xfrm>
          <a:off x="5405301" y="55270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0" name="直線コネクタ 109"/>
        <xdr:cNvCxnSpPr/>
      </xdr:nvCxnSpPr>
      <xdr:spPr>
        <a:xfrm>
          <a:off x="5826760" y="52158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1" name="テキスト ボックス 110"/>
        <xdr:cNvSpPr txBox="1"/>
      </xdr:nvSpPr>
      <xdr:spPr>
        <a:xfrm>
          <a:off x="5405301" y="507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2" name="【図書館】&#10;一人当たり面積グラフ枠"/>
        <xdr:cNvSpPr/>
      </xdr:nvSpPr>
      <xdr:spPr>
        <a:xfrm>
          <a:off x="582676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80772</xdr:rowOff>
    </xdr:from>
    <xdr:to>
      <xdr:col>54</xdr:col>
      <xdr:colOff>189865</xdr:colOff>
      <xdr:row>41</xdr:row>
      <xdr:rowOff>87630</xdr:rowOff>
    </xdr:to>
    <xdr:cxnSp macro="">
      <xdr:nvCxnSpPr>
        <xdr:cNvPr id="113" name="直線コネクタ 112"/>
        <xdr:cNvCxnSpPr/>
      </xdr:nvCxnSpPr>
      <xdr:spPr>
        <a:xfrm flipV="1">
          <a:off x="9219565" y="5780532"/>
          <a:ext cx="0" cy="11803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91457</xdr:rowOff>
    </xdr:from>
    <xdr:ext cx="469744" cy="259045"/>
    <xdr:sp macro="" textlink="">
      <xdr:nvSpPr>
        <xdr:cNvPr id="114" name="【図書館】&#10;一人当たり面積最小値テキスト"/>
        <xdr:cNvSpPr txBox="1"/>
      </xdr:nvSpPr>
      <xdr:spPr>
        <a:xfrm>
          <a:off x="9258300" y="6964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87630</xdr:rowOff>
    </xdr:from>
    <xdr:to>
      <xdr:col>55</xdr:col>
      <xdr:colOff>88900</xdr:colOff>
      <xdr:row>41</xdr:row>
      <xdr:rowOff>87630</xdr:rowOff>
    </xdr:to>
    <xdr:cxnSp macro="">
      <xdr:nvCxnSpPr>
        <xdr:cNvPr id="115" name="直線コネクタ 114"/>
        <xdr:cNvCxnSpPr/>
      </xdr:nvCxnSpPr>
      <xdr:spPr>
        <a:xfrm>
          <a:off x="9154160" y="696087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27449</xdr:rowOff>
    </xdr:from>
    <xdr:ext cx="469744" cy="259045"/>
    <xdr:sp macro="" textlink="">
      <xdr:nvSpPr>
        <xdr:cNvPr id="116" name="【図書館】&#10;一人当たり面積最大値テキスト"/>
        <xdr:cNvSpPr txBox="1"/>
      </xdr:nvSpPr>
      <xdr:spPr>
        <a:xfrm>
          <a:off x="9258300" y="55595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80772</xdr:rowOff>
    </xdr:from>
    <xdr:to>
      <xdr:col>55</xdr:col>
      <xdr:colOff>88900</xdr:colOff>
      <xdr:row>34</xdr:row>
      <xdr:rowOff>80772</xdr:rowOff>
    </xdr:to>
    <xdr:cxnSp macro="">
      <xdr:nvCxnSpPr>
        <xdr:cNvPr id="117" name="直線コネクタ 116"/>
        <xdr:cNvCxnSpPr/>
      </xdr:nvCxnSpPr>
      <xdr:spPr>
        <a:xfrm>
          <a:off x="9154160" y="578053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81551</xdr:rowOff>
    </xdr:from>
    <xdr:ext cx="469744" cy="259045"/>
    <xdr:sp macro="" textlink="">
      <xdr:nvSpPr>
        <xdr:cNvPr id="118" name="【図書館】&#10;一人当たり面積平均値テキスト"/>
        <xdr:cNvSpPr txBox="1"/>
      </xdr:nvSpPr>
      <xdr:spPr>
        <a:xfrm>
          <a:off x="9258300" y="645187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103124</xdr:rowOff>
    </xdr:from>
    <xdr:to>
      <xdr:col>55</xdr:col>
      <xdr:colOff>50800</xdr:colOff>
      <xdr:row>39</xdr:row>
      <xdr:rowOff>33274</xdr:rowOff>
    </xdr:to>
    <xdr:sp macro="" textlink="">
      <xdr:nvSpPr>
        <xdr:cNvPr id="119" name="フローチャート: 判断 118"/>
        <xdr:cNvSpPr/>
      </xdr:nvSpPr>
      <xdr:spPr>
        <a:xfrm>
          <a:off x="9192260" y="647344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121412</xdr:rowOff>
    </xdr:from>
    <xdr:to>
      <xdr:col>50</xdr:col>
      <xdr:colOff>165100</xdr:colOff>
      <xdr:row>39</xdr:row>
      <xdr:rowOff>51562</xdr:rowOff>
    </xdr:to>
    <xdr:sp macro="" textlink="">
      <xdr:nvSpPr>
        <xdr:cNvPr id="120" name="フローチャート: 判断 119"/>
        <xdr:cNvSpPr/>
      </xdr:nvSpPr>
      <xdr:spPr>
        <a:xfrm>
          <a:off x="8445500" y="649173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135128</xdr:rowOff>
    </xdr:from>
    <xdr:to>
      <xdr:col>46</xdr:col>
      <xdr:colOff>38100</xdr:colOff>
      <xdr:row>39</xdr:row>
      <xdr:rowOff>65278</xdr:rowOff>
    </xdr:to>
    <xdr:sp macro="" textlink="">
      <xdr:nvSpPr>
        <xdr:cNvPr id="121" name="フローチャート: 判断 120"/>
        <xdr:cNvSpPr/>
      </xdr:nvSpPr>
      <xdr:spPr>
        <a:xfrm>
          <a:off x="7670800" y="650544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16256</xdr:rowOff>
    </xdr:from>
    <xdr:to>
      <xdr:col>41</xdr:col>
      <xdr:colOff>101600</xdr:colOff>
      <xdr:row>38</xdr:row>
      <xdr:rowOff>117856</xdr:rowOff>
    </xdr:to>
    <xdr:sp macro="" textlink="">
      <xdr:nvSpPr>
        <xdr:cNvPr id="122" name="フローチャート: 判断 121"/>
        <xdr:cNvSpPr/>
      </xdr:nvSpPr>
      <xdr:spPr>
        <a:xfrm>
          <a:off x="6873240" y="6386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80264</xdr:rowOff>
    </xdr:from>
    <xdr:to>
      <xdr:col>36</xdr:col>
      <xdr:colOff>165100</xdr:colOff>
      <xdr:row>39</xdr:row>
      <xdr:rowOff>10414</xdr:rowOff>
    </xdr:to>
    <xdr:sp macro="" textlink="">
      <xdr:nvSpPr>
        <xdr:cNvPr id="123" name="フローチャート: 判断 122"/>
        <xdr:cNvSpPr/>
      </xdr:nvSpPr>
      <xdr:spPr>
        <a:xfrm>
          <a:off x="6098540" y="645058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4" name="テキスト ボックス 123"/>
        <xdr:cNvSpPr txBox="1"/>
      </xdr:nvSpPr>
      <xdr:spPr>
        <a:xfrm>
          <a:off x="90525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5" name="テキスト ボックス 124"/>
        <xdr:cNvSpPr txBox="1"/>
      </xdr:nvSpPr>
      <xdr:spPr>
        <a:xfrm>
          <a:off x="83286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6" name="テキスト ボックス 125"/>
        <xdr:cNvSpPr txBox="1"/>
      </xdr:nvSpPr>
      <xdr:spPr>
        <a:xfrm>
          <a:off x="75463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7" name="テキスト ボックス 126"/>
        <xdr:cNvSpPr txBox="1"/>
      </xdr:nvSpPr>
      <xdr:spPr>
        <a:xfrm>
          <a:off x="67564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8" name="テキスト ボックス 127"/>
        <xdr:cNvSpPr txBox="1"/>
      </xdr:nvSpPr>
      <xdr:spPr>
        <a:xfrm>
          <a:off x="5981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89408</xdr:rowOff>
    </xdr:from>
    <xdr:to>
      <xdr:col>55</xdr:col>
      <xdr:colOff>50800</xdr:colOff>
      <xdr:row>37</xdr:row>
      <xdr:rowOff>19558</xdr:rowOff>
    </xdr:to>
    <xdr:sp macro="" textlink="">
      <xdr:nvSpPr>
        <xdr:cNvPr id="129" name="楕円 128"/>
        <xdr:cNvSpPr/>
      </xdr:nvSpPr>
      <xdr:spPr>
        <a:xfrm>
          <a:off x="9192260" y="612444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35</xdr:row>
      <xdr:rowOff>112285</xdr:rowOff>
    </xdr:from>
    <xdr:ext cx="469744" cy="259045"/>
    <xdr:sp macro="" textlink="">
      <xdr:nvSpPr>
        <xdr:cNvPr id="130" name="【図書館】&#10;一人当たり面積該当値テキスト"/>
        <xdr:cNvSpPr txBox="1"/>
      </xdr:nvSpPr>
      <xdr:spPr>
        <a:xfrm>
          <a:off x="9258300" y="59796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107696</xdr:rowOff>
    </xdr:from>
    <xdr:to>
      <xdr:col>50</xdr:col>
      <xdr:colOff>165100</xdr:colOff>
      <xdr:row>37</xdr:row>
      <xdr:rowOff>37846</xdr:rowOff>
    </xdr:to>
    <xdr:sp macro="" textlink="">
      <xdr:nvSpPr>
        <xdr:cNvPr id="131" name="楕円 130"/>
        <xdr:cNvSpPr/>
      </xdr:nvSpPr>
      <xdr:spPr>
        <a:xfrm>
          <a:off x="8445500" y="614273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36</xdr:row>
      <xdr:rowOff>140208</xdr:rowOff>
    </xdr:from>
    <xdr:to>
      <xdr:col>55</xdr:col>
      <xdr:colOff>0</xdr:colOff>
      <xdr:row>36</xdr:row>
      <xdr:rowOff>158496</xdr:rowOff>
    </xdr:to>
    <xdr:cxnSp macro="">
      <xdr:nvCxnSpPr>
        <xdr:cNvPr id="132" name="直線コネクタ 131"/>
        <xdr:cNvCxnSpPr/>
      </xdr:nvCxnSpPr>
      <xdr:spPr>
        <a:xfrm flipV="1">
          <a:off x="8496300" y="6175248"/>
          <a:ext cx="7239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121412</xdr:rowOff>
    </xdr:from>
    <xdr:to>
      <xdr:col>46</xdr:col>
      <xdr:colOff>38100</xdr:colOff>
      <xdr:row>37</xdr:row>
      <xdr:rowOff>51562</xdr:rowOff>
    </xdr:to>
    <xdr:sp macro="" textlink="">
      <xdr:nvSpPr>
        <xdr:cNvPr id="133" name="楕円 132"/>
        <xdr:cNvSpPr/>
      </xdr:nvSpPr>
      <xdr:spPr>
        <a:xfrm>
          <a:off x="7670800" y="615645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158496</xdr:rowOff>
    </xdr:from>
    <xdr:to>
      <xdr:col>50</xdr:col>
      <xdr:colOff>114300</xdr:colOff>
      <xdr:row>37</xdr:row>
      <xdr:rowOff>762</xdr:rowOff>
    </xdr:to>
    <xdr:cxnSp macro="">
      <xdr:nvCxnSpPr>
        <xdr:cNvPr id="134" name="直線コネクタ 133"/>
        <xdr:cNvCxnSpPr/>
      </xdr:nvCxnSpPr>
      <xdr:spPr>
        <a:xfrm flipV="1">
          <a:off x="7713980" y="6193536"/>
          <a:ext cx="782320" cy="9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139700</xdr:rowOff>
    </xdr:from>
    <xdr:to>
      <xdr:col>41</xdr:col>
      <xdr:colOff>101600</xdr:colOff>
      <xdr:row>37</xdr:row>
      <xdr:rowOff>69850</xdr:rowOff>
    </xdr:to>
    <xdr:sp macro="" textlink="">
      <xdr:nvSpPr>
        <xdr:cNvPr id="135" name="楕円 134"/>
        <xdr:cNvSpPr/>
      </xdr:nvSpPr>
      <xdr:spPr>
        <a:xfrm>
          <a:off x="6873240" y="617474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37</xdr:row>
      <xdr:rowOff>762</xdr:rowOff>
    </xdr:from>
    <xdr:to>
      <xdr:col>45</xdr:col>
      <xdr:colOff>177800</xdr:colOff>
      <xdr:row>37</xdr:row>
      <xdr:rowOff>19050</xdr:rowOff>
    </xdr:to>
    <xdr:cxnSp macro="">
      <xdr:nvCxnSpPr>
        <xdr:cNvPr id="136" name="直線コネクタ 135"/>
        <xdr:cNvCxnSpPr/>
      </xdr:nvCxnSpPr>
      <xdr:spPr>
        <a:xfrm flipV="1">
          <a:off x="6924040" y="6203442"/>
          <a:ext cx="78994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36</xdr:row>
      <xdr:rowOff>157988</xdr:rowOff>
    </xdr:from>
    <xdr:to>
      <xdr:col>36</xdr:col>
      <xdr:colOff>165100</xdr:colOff>
      <xdr:row>37</xdr:row>
      <xdr:rowOff>88138</xdr:rowOff>
    </xdr:to>
    <xdr:sp macro="" textlink="">
      <xdr:nvSpPr>
        <xdr:cNvPr id="137" name="楕円 136"/>
        <xdr:cNvSpPr/>
      </xdr:nvSpPr>
      <xdr:spPr>
        <a:xfrm>
          <a:off x="6098540" y="619302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37</xdr:row>
      <xdr:rowOff>19050</xdr:rowOff>
    </xdr:from>
    <xdr:to>
      <xdr:col>41</xdr:col>
      <xdr:colOff>50800</xdr:colOff>
      <xdr:row>37</xdr:row>
      <xdr:rowOff>37338</xdr:rowOff>
    </xdr:to>
    <xdr:cxnSp macro="">
      <xdr:nvCxnSpPr>
        <xdr:cNvPr id="138" name="直線コネクタ 137"/>
        <xdr:cNvCxnSpPr/>
      </xdr:nvCxnSpPr>
      <xdr:spPr>
        <a:xfrm flipV="1">
          <a:off x="6149340" y="6221730"/>
          <a:ext cx="7747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39</xdr:row>
      <xdr:rowOff>42689</xdr:rowOff>
    </xdr:from>
    <xdr:ext cx="469744" cy="259045"/>
    <xdr:sp macro="" textlink="">
      <xdr:nvSpPr>
        <xdr:cNvPr id="139" name="n_1aveValue【図書館】&#10;一人当たり面積"/>
        <xdr:cNvSpPr txBox="1"/>
      </xdr:nvSpPr>
      <xdr:spPr>
        <a:xfrm>
          <a:off x="8271587" y="65806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56405</xdr:rowOff>
    </xdr:from>
    <xdr:ext cx="469744" cy="259045"/>
    <xdr:sp macro="" textlink="">
      <xdr:nvSpPr>
        <xdr:cNvPr id="140" name="n_2aveValue【図書館】&#10;一人当たり面積"/>
        <xdr:cNvSpPr txBox="1"/>
      </xdr:nvSpPr>
      <xdr:spPr>
        <a:xfrm>
          <a:off x="7509587" y="65943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108983</xdr:rowOff>
    </xdr:from>
    <xdr:ext cx="469744" cy="259045"/>
    <xdr:sp macro="" textlink="">
      <xdr:nvSpPr>
        <xdr:cNvPr id="141" name="n_3aveValue【図書館】&#10;一人当たり面積"/>
        <xdr:cNvSpPr txBox="1"/>
      </xdr:nvSpPr>
      <xdr:spPr>
        <a:xfrm>
          <a:off x="6712027" y="64793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1541</xdr:rowOff>
    </xdr:from>
    <xdr:ext cx="469744" cy="259045"/>
    <xdr:sp macro="" textlink="">
      <xdr:nvSpPr>
        <xdr:cNvPr id="142" name="n_4aveValue【図書館】&#10;一人当たり面積"/>
        <xdr:cNvSpPr txBox="1"/>
      </xdr:nvSpPr>
      <xdr:spPr>
        <a:xfrm>
          <a:off x="5937327" y="65395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35</xdr:row>
      <xdr:rowOff>54373</xdr:rowOff>
    </xdr:from>
    <xdr:ext cx="469744" cy="259045"/>
    <xdr:sp macro="" textlink="">
      <xdr:nvSpPr>
        <xdr:cNvPr id="143" name="n_1mainValue【図書館】&#10;一人当たり面積"/>
        <xdr:cNvSpPr txBox="1"/>
      </xdr:nvSpPr>
      <xdr:spPr>
        <a:xfrm>
          <a:off x="8271587" y="59217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35</xdr:row>
      <xdr:rowOff>68089</xdr:rowOff>
    </xdr:from>
    <xdr:ext cx="469744" cy="259045"/>
    <xdr:sp macro="" textlink="">
      <xdr:nvSpPr>
        <xdr:cNvPr id="144" name="n_2mainValue【図書館】&#10;一人当たり面積"/>
        <xdr:cNvSpPr txBox="1"/>
      </xdr:nvSpPr>
      <xdr:spPr>
        <a:xfrm>
          <a:off x="7509587" y="59354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35</xdr:row>
      <xdr:rowOff>86377</xdr:rowOff>
    </xdr:from>
    <xdr:ext cx="469744" cy="259045"/>
    <xdr:sp macro="" textlink="">
      <xdr:nvSpPr>
        <xdr:cNvPr id="145" name="n_3mainValue【図書館】&#10;一人当たり面積"/>
        <xdr:cNvSpPr txBox="1"/>
      </xdr:nvSpPr>
      <xdr:spPr>
        <a:xfrm>
          <a:off x="6712027" y="5953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35</xdr:row>
      <xdr:rowOff>104665</xdr:rowOff>
    </xdr:from>
    <xdr:ext cx="469744" cy="259045"/>
    <xdr:sp macro="" textlink="">
      <xdr:nvSpPr>
        <xdr:cNvPr id="146" name="n_4mainValue【図書館】&#10;一人当たり面積"/>
        <xdr:cNvSpPr txBox="1"/>
      </xdr:nvSpPr>
      <xdr:spPr>
        <a:xfrm>
          <a:off x="5937327" y="59720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7" name="正方形/長方形 146"/>
        <xdr:cNvSpPr/>
      </xdr:nvSpPr>
      <xdr:spPr>
        <a:xfrm>
          <a:off x="67056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8" name="正方形/長方形 147"/>
        <xdr:cNvSpPr/>
      </xdr:nvSpPr>
      <xdr:spPr>
        <a:xfrm>
          <a:off x="79756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9" name="正方形/長方形 148"/>
        <xdr:cNvSpPr/>
      </xdr:nvSpPr>
      <xdr:spPr>
        <a:xfrm>
          <a:off x="79756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0" name="正方形/長方形 149"/>
        <xdr:cNvSpPr/>
      </xdr:nvSpPr>
      <xdr:spPr>
        <a:xfrm>
          <a:off x="16764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1" name="正方形/長方形 150"/>
        <xdr:cNvSpPr/>
      </xdr:nvSpPr>
      <xdr:spPr>
        <a:xfrm>
          <a:off x="16764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2" name="正方形/長方形 151"/>
        <xdr:cNvSpPr/>
      </xdr:nvSpPr>
      <xdr:spPr>
        <a:xfrm>
          <a:off x="2682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3" name="正方形/長方形 152"/>
        <xdr:cNvSpPr/>
      </xdr:nvSpPr>
      <xdr:spPr>
        <a:xfrm>
          <a:off x="2682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4" name="正方形/長方形 153"/>
        <xdr:cNvSpPr/>
      </xdr:nvSpPr>
      <xdr:spPr>
        <a:xfrm>
          <a:off x="67056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5" name="テキスト ボックス 154"/>
        <xdr:cNvSpPr txBox="1"/>
      </xdr:nvSpPr>
      <xdr:spPr>
        <a:xfrm>
          <a:off x="65532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6" name="直線コネクタ 155"/>
        <xdr:cNvCxnSpPr/>
      </xdr:nvCxnSpPr>
      <xdr:spPr>
        <a:xfrm>
          <a:off x="67056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7" name="テキスト ボックス 156"/>
        <xdr:cNvSpPr txBox="1"/>
      </xdr:nvSpPr>
      <xdr:spPr>
        <a:xfrm>
          <a:off x="27196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8" name="直線コネクタ 157"/>
        <xdr:cNvCxnSpPr/>
      </xdr:nvCxnSpPr>
      <xdr:spPr>
        <a:xfrm>
          <a:off x="670560" y="108051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9" name="テキスト ボックス 158"/>
        <xdr:cNvSpPr txBox="1"/>
      </xdr:nvSpPr>
      <xdr:spPr>
        <a:xfrm>
          <a:off x="27196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0" name="直線コネクタ 159"/>
        <xdr:cNvCxnSpPr/>
      </xdr:nvCxnSpPr>
      <xdr:spPr>
        <a:xfrm>
          <a:off x="670560" y="104317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1" name="テキスト ボックス 160"/>
        <xdr:cNvSpPr txBox="1"/>
      </xdr:nvSpPr>
      <xdr:spPr>
        <a:xfrm>
          <a:off x="336081" y="102933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2" name="直線コネクタ 161"/>
        <xdr:cNvCxnSpPr/>
      </xdr:nvCxnSpPr>
      <xdr:spPr>
        <a:xfrm>
          <a:off x="670560" y="100584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3" name="テキスト ボックス 162"/>
        <xdr:cNvSpPr txBox="1"/>
      </xdr:nvSpPr>
      <xdr:spPr>
        <a:xfrm>
          <a:off x="336081" y="99199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4" name="直線コネクタ 163"/>
        <xdr:cNvCxnSpPr/>
      </xdr:nvCxnSpPr>
      <xdr:spPr>
        <a:xfrm>
          <a:off x="670560" y="96888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5" name="テキスト ボックス 164"/>
        <xdr:cNvSpPr txBox="1"/>
      </xdr:nvSpPr>
      <xdr:spPr>
        <a:xfrm>
          <a:off x="336081" y="95504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6" name="直線コネクタ 165"/>
        <xdr:cNvCxnSpPr/>
      </xdr:nvCxnSpPr>
      <xdr:spPr>
        <a:xfrm>
          <a:off x="670560" y="93154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7" name="テキスト ボックス 166"/>
        <xdr:cNvSpPr txBox="1"/>
      </xdr:nvSpPr>
      <xdr:spPr>
        <a:xfrm>
          <a:off x="336081" y="91770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8" name="直線コネクタ 167"/>
        <xdr:cNvCxnSpPr/>
      </xdr:nvCxnSpPr>
      <xdr:spPr>
        <a:xfrm>
          <a:off x="67056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9" name="テキスト ボックス 168"/>
        <xdr:cNvSpPr txBox="1"/>
      </xdr:nvSpPr>
      <xdr:spPr>
        <a:xfrm>
          <a:off x="377341" y="880365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0" name="【体育館・プール】&#10;有形固定資産減価償却率グラフ枠"/>
        <xdr:cNvSpPr/>
      </xdr:nvSpPr>
      <xdr:spPr>
        <a:xfrm>
          <a:off x="67056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100965</xdr:rowOff>
    </xdr:from>
    <xdr:to>
      <xdr:col>24</xdr:col>
      <xdr:colOff>62865</xdr:colOff>
      <xdr:row>64</xdr:row>
      <xdr:rowOff>76200</xdr:rowOff>
    </xdr:to>
    <xdr:cxnSp macro="">
      <xdr:nvCxnSpPr>
        <xdr:cNvPr id="171" name="直線コネクタ 170"/>
        <xdr:cNvCxnSpPr/>
      </xdr:nvCxnSpPr>
      <xdr:spPr>
        <a:xfrm flipV="1">
          <a:off x="4086225" y="9488805"/>
          <a:ext cx="0" cy="13163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172" name="【体育館・プール】&#10;有形固定資産減価償却率最小値テキスト"/>
        <xdr:cNvSpPr txBox="1"/>
      </xdr:nvSpPr>
      <xdr:spPr>
        <a:xfrm>
          <a:off x="4124960" y="10808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173" name="直線コネクタ 172"/>
        <xdr:cNvCxnSpPr/>
      </xdr:nvCxnSpPr>
      <xdr:spPr>
        <a:xfrm>
          <a:off x="4020820" y="1080516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47642</xdr:rowOff>
    </xdr:from>
    <xdr:ext cx="405111" cy="259045"/>
    <xdr:sp macro="" textlink="">
      <xdr:nvSpPr>
        <xdr:cNvPr id="174" name="【体育館・プール】&#10;有形固定資産減価償却率最大値テキスト"/>
        <xdr:cNvSpPr txBox="1"/>
      </xdr:nvSpPr>
      <xdr:spPr>
        <a:xfrm>
          <a:off x="4124960" y="92678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100965</xdr:rowOff>
    </xdr:from>
    <xdr:to>
      <xdr:col>24</xdr:col>
      <xdr:colOff>152400</xdr:colOff>
      <xdr:row>56</xdr:row>
      <xdr:rowOff>100965</xdr:rowOff>
    </xdr:to>
    <xdr:cxnSp macro="">
      <xdr:nvCxnSpPr>
        <xdr:cNvPr id="175" name="直線コネクタ 174"/>
        <xdr:cNvCxnSpPr/>
      </xdr:nvCxnSpPr>
      <xdr:spPr>
        <a:xfrm>
          <a:off x="4020820" y="948880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25417</xdr:rowOff>
    </xdr:from>
    <xdr:ext cx="405111" cy="259045"/>
    <xdr:sp macro="" textlink="">
      <xdr:nvSpPr>
        <xdr:cNvPr id="176" name="【体育館・プール】&#10;有形固定資産減価償却率平均値テキスト"/>
        <xdr:cNvSpPr txBox="1"/>
      </xdr:nvSpPr>
      <xdr:spPr>
        <a:xfrm>
          <a:off x="4124960" y="100838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2540</xdr:rowOff>
    </xdr:from>
    <xdr:to>
      <xdr:col>24</xdr:col>
      <xdr:colOff>114300</xdr:colOff>
      <xdr:row>61</xdr:row>
      <xdr:rowOff>104140</xdr:rowOff>
    </xdr:to>
    <xdr:sp macro="" textlink="">
      <xdr:nvSpPr>
        <xdr:cNvPr id="177" name="フローチャート: 判断 176"/>
        <xdr:cNvSpPr/>
      </xdr:nvSpPr>
      <xdr:spPr>
        <a:xfrm>
          <a:off x="4036060" y="10228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143510</xdr:rowOff>
    </xdr:from>
    <xdr:to>
      <xdr:col>20</xdr:col>
      <xdr:colOff>38100</xdr:colOff>
      <xdr:row>61</xdr:row>
      <xdr:rowOff>73660</xdr:rowOff>
    </xdr:to>
    <xdr:sp macro="" textlink="">
      <xdr:nvSpPr>
        <xdr:cNvPr id="178" name="フローチャート: 判断 177"/>
        <xdr:cNvSpPr/>
      </xdr:nvSpPr>
      <xdr:spPr>
        <a:xfrm>
          <a:off x="3312160" y="1020191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114935</xdr:rowOff>
    </xdr:from>
    <xdr:to>
      <xdr:col>15</xdr:col>
      <xdr:colOff>101600</xdr:colOff>
      <xdr:row>61</xdr:row>
      <xdr:rowOff>45085</xdr:rowOff>
    </xdr:to>
    <xdr:sp macro="" textlink="">
      <xdr:nvSpPr>
        <xdr:cNvPr id="179" name="フローチャート: 判断 178"/>
        <xdr:cNvSpPr/>
      </xdr:nvSpPr>
      <xdr:spPr>
        <a:xfrm>
          <a:off x="2514600" y="1017333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21590</xdr:rowOff>
    </xdr:from>
    <xdr:to>
      <xdr:col>10</xdr:col>
      <xdr:colOff>165100</xdr:colOff>
      <xdr:row>60</xdr:row>
      <xdr:rowOff>123190</xdr:rowOff>
    </xdr:to>
    <xdr:sp macro="" textlink="">
      <xdr:nvSpPr>
        <xdr:cNvPr id="180" name="フローチャート: 判断 179"/>
        <xdr:cNvSpPr/>
      </xdr:nvSpPr>
      <xdr:spPr>
        <a:xfrm>
          <a:off x="1739900" y="10079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164465</xdr:rowOff>
    </xdr:from>
    <xdr:to>
      <xdr:col>6</xdr:col>
      <xdr:colOff>38100</xdr:colOff>
      <xdr:row>60</xdr:row>
      <xdr:rowOff>94615</xdr:rowOff>
    </xdr:to>
    <xdr:sp macro="" textlink="">
      <xdr:nvSpPr>
        <xdr:cNvPr id="181" name="フローチャート: 判断 180"/>
        <xdr:cNvSpPr/>
      </xdr:nvSpPr>
      <xdr:spPr>
        <a:xfrm>
          <a:off x="965200" y="1005522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xdr:cNvSpPr txBox="1"/>
      </xdr:nvSpPr>
      <xdr:spPr>
        <a:xfrm>
          <a:off x="39192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xdr:cNvSpPr txBox="1"/>
      </xdr:nvSpPr>
      <xdr:spPr>
        <a:xfrm>
          <a:off x="3187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xdr:cNvSpPr txBox="1"/>
      </xdr:nvSpPr>
      <xdr:spPr>
        <a:xfrm>
          <a:off x="2397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xdr:cNvSpPr txBox="1"/>
      </xdr:nvSpPr>
      <xdr:spPr>
        <a:xfrm>
          <a:off x="16230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xdr:cNvSpPr txBox="1"/>
      </xdr:nvSpPr>
      <xdr:spPr>
        <a:xfrm>
          <a:off x="8407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63</xdr:row>
      <xdr:rowOff>90170</xdr:rowOff>
    </xdr:from>
    <xdr:to>
      <xdr:col>24</xdr:col>
      <xdr:colOff>114300</xdr:colOff>
      <xdr:row>64</xdr:row>
      <xdr:rowOff>20320</xdr:rowOff>
    </xdr:to>
    <xdr:sp macro="" textlink="">
      <xdr:nvSpPr>
        <xdr:cNvPr id="187" name="楕円 186"/>
        <xdr:cNvSpPr/>
      </xdr:nvSpPr>
      <xdr:spPr>
        <a:xfrm>
          <a:off x="4036060" y="1065149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63</xdr:row>
      <xdr:rowOff>5097</xdr:rowOff>
    </xdr:from>
    <xdr:ext cx="405111" cy="259045"/>
    <xdr:sp macro="" textlink="">
      <xdr:nvSpPr>
        <xdr:cNvPr id="188" name="【体育館・プール】&#10;有形固定資産減価償却率該当値テキスト"/>
        <xdr:cNvSpPr txBox="1"/>
      </xdr:nvSpPr>
      <xdr:spPr>
        <a:xfrm>
          <a:off x="4124960" y="10566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63</xdr:row>
      <xdr:rowOff>74930</xdr:rowOff>
    </xdr:from>
    <xdr:to>
      <xdr:col>20</xdr:col>
      <xdr:colOff>38100</xdr:colOff>
      <xdr:row>64</xdr:row>
      <xdr:rowOff>5080</xdr:rowOff>
    </xdr:to>
    <xdr:sp macro="" textlink="">
      <xdr:nvSpPr>
        <xdr:cNvPr id="189" name="楕円 188"/>
        <xdr:cNvSpPr/>
      </xdr:nvSpPr>
      <xdr:spPr>
        <a:xfrm>
          <a:off x="3312160" y="106362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63</xdr:row>
      <xdr:rowOff>125730</xdr:rowOff>
    </xdr:from>
    <xdr:to>
      <xdr:col>24</xdr:col>
      <xdr:colOff>63500</xdr:colOff>
      <xdr:row>63</xdr:row>
      <xdr:rowOff>140970</xdr:rowOff>
    </xdr:to>
    <xdr:cxnSp macro="">
      <xdr:nvCxnSpPr>
        <xdr:cNvPr id="190" name="直線コネクタ 189"/>
        <xdr:cNvCxnSpPr/>
      </xdr:nvCxnSpPr>
      <xdr:spPr>
        <a:xfrm>
          <a:off x="3355340" y="10687050"/>
          <a:ext cx="73152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63</xdr:row>
      <xdr:rowOff>61595</xdr:rowOff>
    </xdr:from>
    <xdr:to>
      <xdr:col>15</xdr:col>
      <xdr:colOff>101600</xdr:colOff>
      <xdr:row>63</xdr:row>
      <xdr:rowOff>163195</xdr:rowOff>
    </xdr:to>
    <xdr:sp macro="" textlink="">
      <xdr:nvSpPr>
        <xdr:cNvPr id="191" name="楕円 190"/>
        <xdr:cNvSpPr/>
      </xdr:nvSpPr>
      <xdr:spPr>
        <a:xfrm>
          <a:off x="2514600" y="10622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63</xdr:row>
      <xdr:rowOff>112395</xdr:rowOff>
    </xdr:from>
    <xdr:to>
      <xdr:col>19</xdr:col>
      <xdr:colOff>177800</xdr:colOff>
      <xdr:row>63</xdr:row>
      <xdr:rowOff>125730</xdr:rowOff>
    </xdr:to>
    <xdr:cxnSp macro="">
      <xdr:nvCxnSpPr>
        <xdr:cNvPr id="192" name="直線コネクタ 191"/>
        <xdr:cNvCxnSpPr/>
      </xdr:nvCxnSpPr>
      <xdr:spPr>
        <a:xfrm>
          <a:off x="2565400" y="10673715"/>
          <a:ext cx="78994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63</xdr:row>
      <xdr:rowOff>46355</xdr:rowOff>
    </xdr:from>
    <xdr:to>
      <xdr:col>10</xdr:col>
      <xdr:colOff>165100</xdr:colOff>
      <xdr:row>63</xdr:row>
      <xdr:rowOff>147955</xdr:rowOff>
    </xdr:to>
    <xdr:sp macro="" textlink="">
      <xdr:nvSpPr>
        <xdr:cNvPr id="193" name="楕円 192"/>
        <xdr:cNvSpPr/>
      </xdr:nvSpPr>
      <xdr:spPr>
        <a:xfrm>
          <a:off x="1739900" y="10607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63</xdr:row>
      <xdr:rowOff>97155</xdr:rowOff>
    </xdr:from>
    <xdr:to>
      <xdr:col>15</xdr:col>
      <xdr:colOff>50800</xdr:colOff>
      <xdr:row>63</xdr:row>
      <xdr:rowOff>112395</xdr:rowOff>
    </xdr:to>
    <xdr:cxnSp macro="">
      <xdr:nvCxnSpPr>
        <xdr:cNvPr id="194" name="直線コネクタ 193"/>
        <xdr:cNvCxnSpPr/>
      </xdr:nvCxnSpPr>
      <xdr:spPr>
        <a:xfrm>
          <a:off x="1790700" y="10658475"/>
          <a:ext cx="7747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63</xdr:row>
      <xdr:rowOff>29210</xdr:rowOff>
    </xdr:from>
    <xdr:to>
      <xdr:col>6</xdr:col>
      <xdr:colOff>38100</xdr:colOff>
      <xdr:row>63</xdr:row>
      <xdr:rowOff>130810</xdr:rowOff>
    </xdr:to>
    <xdr:sp macro="" textlink="">
      <xdr:nvSpPr>
        <xdr:cNvPr id="195" name="楕円 194"/>
        <xdr:cNvSpPr/>
      </xdr:nvSpPr>
      <xdr:spPr>
        <a:xfrm>
          <a:off x="965200" y="1059053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63</xdr:row>
      <xdr:rowOff>80010</xdr:rowOff>
    </xdr:from>
    <xdr:to>
      <xdr:col>10</xdr:col>
      <xdr:colOff>114300</xdr:colOff>
      <xdr:row>63</xdr:row>
      <xdr:rowOff>97155</xdr:rowOff>
    </xdr:to>
    <xdr:cxnSp macro="">
      <xdr:nvCxnSpPr>
        <xdr:cNvPr id="196" name="直線コネクタ 195"/>
        <xdr:cNvCxnSpPr/>
      </xdr:nvCxnSpPr>
      <xdr:spPr>
        <a:xfrm>
          <a:off x="1008380" y="10641330"/>
          <a:ext cx="78232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90187</xdr:rowOff>
    </xdr:from>
    <xdr:ext cx="405111" cy="259045"/>
    <xdr:sp macro="" textlink="">
      <xdr:nvSpPr>
        <xdr:cNvPr id="197" name="n_1aveValue【体育館・プール】&#10;有形固定資産減価償却率"/>
        <xdr:cNvSpPr txBox="1"/>
      </xdr:nvSpPr>
      <xdr:spPr>
        <a:xfrm>
          <a:off x="3170564" y="9980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61612</xdr:rowOff>
    </xdr:from>
    <xdr:ext cx="405111" cy="259045"/>
    <xdr:sp macro="" textlink="">
      <xdr:nvSpPr>
        <xdr:cNvPr id="198" name="n_2aveValue【体育館・プール】&#10;有形固定資産減価償却率"/>
        <xdr:cNvSpPr txBox="1"/>
      </xdr:nvSpPr>
      <xdr:spPr>
        <a:xfrm>
          <a:off x="2385704" y="9952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139717</xdr:rowOff>
    </xdr:from>
    <xdr:ext cx="405111" cy="259045"/>
    <xdr:sp macro="" textlink="">
      <xdr:nvSpPr>
        <xdr:cNvPr id="199" name="n_3aveValue【体育館・プール】&#10;有形固定資産減価償却率"/>
        <xdr:cNvSpPr txBox="1"/>
      </xdr:nvSpPr>
      <xdr:spPr>
        <a:xfrm>
          <a:off x="1611004" y="9862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111142</xdr:rowOff>
    </xdr:from>
    <xdr:ext cx="405111" cy="259045"/>
    <xdr:sp macro="" textlink="">
      <xdr:nvSpPr>
        <xdr:cNvPr id="200" name="n_4aveValue【体育館・プール】&#10;有形固定資産減価償却率"/>
        <xdr:cNvSpPr txBox="1"/>
      </xdr:nvSpPr>
      <xdr:spPr>
        <a:xfrm>
          <a:off x="836304" y="98342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63</xdr:row>
      <xdr:rowOff>167657</xdr:rowOff>
    </xdr:from>
    <xdr:ext cx="405111" cy="259045"/>
    <xdr:sp macro="" textlink="">
      <xdr:nvSpPr>
        <xdr:cNvPr id="201" name="n_1mainValue【体育館・プール】&#10;有形固定資産減価償却率"/>
        <xdr:cNvSpPr txBox="1"/>
      </xdr:nvSpPr>
      <xdr:spPr>
        <a:xfrm>
          <a:off x="3170564" y="10728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63</xdr:row>
      <xdr:rowOff>154322</xdr:rowOff>
    </xdr:from>
    <xdr:ext cx="405111" cy="259045"/>
    <xdr:sp macro="" textlink="">
      <xdr:nvSpPr>
        <xdr:cNvPr id="202" name="n_2mainValue【体育館・プール】&#10;有形固定資産減価償却率"/>
        <xdr:cNvSpPr txBox="1"/>
      </xdr:nvSpPr>
      <xdr:spPr>
        <a:xfrm>
          <a:off x="2385704" y="107156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63</xdr:row>
      <xdr:rowOff>139082</xdr:rowOff>
    </xdr:from>
    <xdr:ext cx="405111" cy="259045"/>
    <xdr:sp macro="" textlink="">
      <xdr:nvSpPr>
        <xdr:cNvPr id="203" name="n_3mainValue【体育館・プール】&#10;有形固定資産減価償却率"/>
        <xdr:cNvSpPr txBox="1"/>
      </xdr:nvSpPr>
      <xdr:spPr>
        <a:xfrm>
          <a:off x="1611004" y="107004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63</xdr:row>
      <xdr:rowOff>121937</xdr:rowOff>
    </xdr:from>
    <xdr:ext cx="405111" cy="259045"/>
    <xdr:sp macro="" textlink="">
      <xdr:nvSpPr>
        <xdr:cNvPr id="204" name="n_4mainValue【体育館・プール】&#10;有形固定資産減価償却率"/>
        <xdr:cNvSpPr txBox="1"/>
      </xdr:nvSpPr>
      <xdr:spPr>
        <a:xfrm>
          <a:off x="836304" y="10683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xdr:cNvSpPr/>
      </xdr:nvSpPr>
      <xdr:spPr>
        <a:xfrm>
          <a:off x="582676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xdr:cNvSpPr/>
      </xdr:nvSpPr>
      <xdr:spPr>
        <a:xfrm>
          <a:off x="59309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xdr:cNvSpPr/>
      </xdr:nvSpPr>
      <xdr:spPr>
        <a:xfrm>
          <a:off x="59309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xdr:cNvSpPr/>
      </xdr:nvSpPr>
      <xdr:spPr>
        <a:xfrm>
          <a:off x="68326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xdr:cNvSpPr/>
      </xdr:nvSpPr>
      <xdr:spPr>
        <a:xfrm>
          <a:off x="68326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xdr:cNvSpPr/>
      </xdr:nvSpPr>
      <xdr:spPr>
        <a:xfrm>
          <a:off x="7838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xdr:cNvSpPr/>
      </xdr:nvSpPr>
      <xdr:spPr>
        <a:xfrm>
          <a:off x="7838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xdr:cNvSpPr/>
      </xdr:nvSpPr>
      <xdr:spPr>
        <a:xfrm>
          <a:off x="582676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xdr:cNvSpPr txBox="1"/>
      </xdr:nvSpPr>
      <xdr:spPr>
        <a:xfrm>
          <a:off x="578866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xdr:cNvCxnSpPr/>
      </xdr:nvCxnSpPr>
      <xdr:spPr>
        <a:xfrm>
          <a:off x="5826760" y="111785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5" name="直線コネクタ 214"/>
        <xdr:cNvCxnSpPr/>
      </xdr:nvCxnSpPr>
      <xdr:spPr>
        <a:xfrm>
          <a:off x="5826760" y="108051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6" name="テキスト ボックス 215"/>
        <xdr:cNvSpPr txBox="1"/>
      </xdr:nvSpPr>
      <xdr:spPr>
        <a:xfrm>
          <a:off x="540530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7" name="直線コネクタ 216"/>
        <xdr:cNvCxnSpPr/>
      </xdr:nvCxnSpPr>
      <xdr:spPr>
        <a:xfrm>
          <a:off x="5826760" y="104317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18" name="テキスト ボックス 217"/>
        <xdr:cNvSpPr txBox="1"/>
      </xdr:nvSpPr>
      <xdr:spPr>
        <a:xfrm>
          <a:off x="5405301" y="102933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9" name="直線コネクタ 218"/>
        <xdr:cNvCxnSpPr/>
      </xdr:nvCxnSpPr>
      <xdr:spPr>
        <a:xfrm>
          <a:off x="5826760" y="100584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0" name="テキスト ボックス 219"/>
        <xdr:cNvSpPr txBox="1"/>
      </xdr:nvSpPr>
      <xdr:spPr>
        <a:xfrm>
          <a:off x="5405301" y="99199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1" name="直線コネクタ 220"/>
        <xdr:cNvCxnSpPr/>
      </xdr:nvCxnSpPr>
      <xdr:spPr>
        <a:xfrm>
          <a:off x="5826760" y="96888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2" name="テキスト ボックス 221"/>
        <xdr:cNvSpPr txBox="1"/>
      </xdr:nvSpPr>
      <xdr:spPr>
        <a:xfrm>
          <a:off x="5405301" y="95504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3" name="直線コネクタ 222"/>
        <xdr:cNvCxnSpPr/>
      </xdr:nvCxnSpPr>
      <xdr:spPr>
        <a:xfrm>
          <a:off x="5826760" y="93154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4" name="テキスト ボックス 223"/>
        <xdr:cNvSpPr txBox="1"/>
      </xdr:nvSpPr>
      <xdr:spPr>
        <a:xfrm>
          <a:off x="5405301" y="91770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5" name="直線コネクタ 224"/>
        <xdr:cNvCxnSpPr/>
      </xdr:nvCxnSpPr>
      <xdr:spPr>
        <a:xfrm>
          <a:off x="5826760" y="89420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6" name="テキスト ボックス 225"/>
        <xdr:cNvSpPr txBox="1"/>
      </xdr:nvSpPr>
      <xdr:spPr>
        <a:xfrm>
          <a:off x="540530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7" name="【体育館・プール】&#10;一人当たり面積グラフ枠"/>
        <xdr:cNvSpPr/>
      </xdr:nvSpPr>
      <xdr:spPr>
        <a:xfrm>
          <a:off x="582676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57</xdr:row>
      <xdr:rowOff>15240</xdr:rowOff>
    </xdr:from>
    <xdr:to>
      <xdr:col>54</xdr:col>
      <xdr:colOff>189865</xdr:colOff>
      <xdr:row>64</xdr:row>
      <xdr:rowOff>19812</xdr:rowOff>
    </xdr:to>
    <xdr:cxnSp macro="">
      <xdr:nvCxnSpPr>
        <xdr:cNvPr id="228" name="直線コネクタ 227"/>
        <xdr:cNvCxnSpPr/>
      </xdr:nvCxnSpPr>
      <xdr:spPr>
        <a:xfrm flipV="1">
          <a:off x="9219565" y="9570720"/>
          <a:ext cx="0" cy="11780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23639</xdr:rowOff>
    </xdr:from>
    <xdr:ext cx="469744" cy="259045"/>
    <xdr:sp macro="" textlink="">
      <xdr:nvSpPr>
        <xdr:cNvPr id="229" name="【体育館・プール】&#10;一人当たり面積最小値テキスト"/>
        <xdr:cNvSpPr txBox="1"/>
      </xdr:nvSpPr>
      <xdr:spPr>
        <a:xfrm>
          <a:off x="9258300" y="107525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19812</xdr:rowOff>
    </xdr:from>
    <xdr:to>
      <xdr:col>55</xdr:col>
      <xdr:colOff>88900</xdr:colOff>
      <xdr:row>64</xdr:row>
      <xdr:rowOff>19812</xdr:rowOff>
    </xdr:to>
    <xdr:cxnSp macro="">
      <xdr:nvCxnSpPr>
        <xdr:cNvPr id="230" name="直線コネクタ 229"/>
        <xdr:cNvCxnSpPr/>
      </xdr:nvCxnSpPr>
      <xdr:spPr>
        <a:xfrm>
          <a:off x="9154160" y="1074877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133367</xdr:rowOff>
    </xdr:from>
    <xdr:ext cx="469744" cy="259045"/>
    <xdr:sp macro="" textlink="">
      <xdr:nvSpPr>
        <xdr:cNvPr id="231" name="【体育館・プール】&#10;一人当たり面積最大値テキスト"/>
        <xdr:cNvSpPr txBox="1"/>
      </xdr:nvSpPr>
      <xdr:spPr>
        <a:xfrm>
          <a:off x="9258300" y="9353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15240</xdr:rowOff>
    </xdr:from>
    <xdr:to>
      <xdr:col>55</xdr:col>
      <xdr:colOff>88900</xdr:colOff>
      <xdr:row>57</xdr:row>
      <xdr:rowOff>15240</xdr:rowOff>
    </xdr:to>
    <xdr:cxnSp macro="">
      <xdr:nvCxnSpPr>
        <xdr:cNvPr id="232" name="直線コネクタ 231"/>
        <xdr:cNvCxnSpPr/>
      </xdr:nvCxnSpPr>
      <xdr:spPr>
        <a:xfrm>
          <a:off x="9154160" y="957072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84091</xdr:rowOff>
    </xdr:from>
    <xdr:ext cx="469744" cy="259045"/>
    <xdr:sp macro="" textlink="">
      <xdr:nvSpPr>
        <xdr:cNvPr id="233" name="【体育館・プール】&#10;一人当たり面積平均値テキスト"/>
        <xdr:cNvSpPr txBox="1"/>
      </xdr:nvSpPr>
      <xdr:spPr>
        <a:xfrm>
          <a:off x="9258300" y="1031013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61214</xdr:rowOff>
    </xdr:from>
    <xdr:to>
      <xdr:col>55</xdr:col>
      <xdr:colOff>50800</xdr:colOff>
      <xdr:row>62</xdr:row>
      <xdr:rowOff>162814</xdr:rowOff>
    </xdr:to>
    <xdr:sp macro="" textlink="">
      <xdr:nvSpPr>
        <xdr:cNvPr id="234" name="フローチャート: 判断 233"/>
        <xdr:cNvSpPr/>
      </xdr:nvSpPr>
      <xdr:spPr>
        <a:xfrm>
          <a:off x="9192260" y="10454894"/>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69596</xdr:rowOff>
    </xdr:from>
    <xdr:to>
      <xdr:col>50</xdr:col>
      <xdr:colOff>165100</xdr:colOff>
      <xdr:row>62</xdr:row>
      <xdr:rowOff>171196</xdr:rowOff>
    </xdr:to>
    <xdr:sp macro="" textlink="">
      <xdr:nvSpPr>
        <xdr:cNvPr id="235" name="フローチャート: 判断 234"/>
        <xdr:cNvSpPr/>
      </xdr:nvSpPr>
      <xdr:spPr>
        <a:xfrm>
          <a:off x="8445500" y="10463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58166</xdr:rowOff>
    </xdr:from>
    <xdr:to>
      <xdr:col>46</xdr:col>
      <xdr:colOff>38100</xdr:colOff>
      <xdr:row>62</xdr:row>
      <xdr:rowOff>159766</xdr:rowOff>
    </xdr:to>
    <xdr:sp macro="" textlink="">
      <xdr:nvSpPr>
        <xdr:cNvPr id="236" name="フローチャート: 判断 235"/>
        <xdr:cNvSpPr/>
      </xdr:nvSpPr>
      <xdr:spPr>
        <a:xfrm>
          <a:off x="7670800" y="10451846"/>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37592</xdr:rowOff>
    </xdr:from>
    <xdr:to>
      <xdr:col>41</xdr:col>
      <xdr:colOff>101600</xdr:colOff>
      <xdr:row>62</xdr:row>
      <xdr:rowOff>139192</xdr:rowOff>
    </xdr:to>
    <xdr:sp macro="" textlink="">
      <xdr:nvSpPr>
        <xdr:cNvPr id="237" name="フローチャート: 判断 236"/>
        <xdr:cNvSpPr/>
      </xdr:nvSpPr>
      <xdr:spPr>
        <a:xfrm>
          <a:off x="6873240" y="10431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67310</xdr:rowOff>
    </xdr:from>
    <xdr:to>
      <xdr:col>36</xdr:col>
      <xdr:colOff>165100</xdr:colOff>
      <xdr:row>62</xdr:row>
      <xdr:rowOff>168910</xdr:rowOff>
    </xdr:to>
    <xdr:sp macro="" textlink="">
      <xdr:nvSpPr>
        <xdr:cNvPr id="238" name="フローチャート: 判断 237"/>
        <xdr:cNvSpPr/>
      </xdr:nvSpPr>
      <xdr:spPr>
        <a:xfrm>
          <a:off x="6098540" y="10460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9" name="テキスト ボックス 238"/>
        <xdr:cNvSpPr txBox="1"/>
      </xdr:nvSpPr>
      <xdr:spPr>
        <a:xfrm>
          <a:off x="90525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0" name="テキスト ボックス 239"/>
        <xdr:cNvSpPr txBox="1"/>
      </xdr:nvSpPr>
      <xdr:spPr>
        <a:xfrm>
          <a:off x="83286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1" name="テキスト ボックス 240"/>
        <xdr:cNvSpPr txBox="1"/>
      </xdr:nvSpPr>
      <xdr:spPr>
        <a:xfrm>
          <a:off x="75463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2" name="テキスト ボックス 241"/>
        <xdr:cNvSpPr txBox="1"/>
      </xdr:nvSpPr>
      <xdr:spPr>
        <a:xfrm>
          <a:off x="67564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3" name="テキスト ボックス 242"/>
        <xdr:cNvSpPr txBox="1"/>
      </xdr:nvSpPr>
      <xdr:spPr>
        <a:xfrm>
          <a:off x="5981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3302</xdr:rowOff>
    </xdr:from>
    <xdr:to>
      <xdr:col>55</xdr:col>
      <xdr:colOff>50800</xdr:colOff>
      <xdr:row>63</xdr:row>
      <xdr:rowOff>104902</xdr:rowOff>
    </xdr:to>
    <xdr:sp macro="" textlink="">
      <xdr:nvSpPr>
        <xdr:cNvPr id="244" name="楕円 243"/>
        <xdr:cNvSpPr/>
      </xdr:nvSpPr>
      <xdr:spPr>
        <a:xfrm>
          <a:off x="9192260" y="10564622"/>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153179</xdr:rowOff>
    </xdr:from>
    <xdr:ext cx="469744" cy="259045"/>
    <xdr:sp macro="" textlink="">
      <xdr:nvSpPr>
        <xdr:cNvPr id="245" name="【体育館・プール】&#10;一人当たり面積該当値テキスト"/>
        <xdr:cNvSpPr txBox="1"/>
      </xdr:nvSpPr>
      <xdr:spPr>
        <a:xfrm>
          <a:off x="9258300" y="105468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7874</xdr:rowOff>
    </xdr:from>
    <xdr:to>
      <xdr:col>50</xdr:col>
      <xdr:colOff>165100</xdr:colOff>
      <xdr:row>63</xdr:row>
      <xdr:rowOff>109474</xdr:rowOff>
    </xdr:to>
    <xdr:sp macro="" textlink="">
      <xdr:nvSpPr>
        <xdr:cNvPr id="246" name="楕円 245"/>
        <xdr:cNvSpPr/>
      </xdr:nvSpPr>
      <xdr:spPr>
        <a:xfrm>
          <a:off x="8445500" y="10569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54102</xdr:rowOff>
    </xdr:from>
    <xdr:to>
      <xdr:col>55</xdr:col>
      <xdr:colOff>0</xdr:colOff>
      <xdr:row>63</xdr:row>
      <xdr:rowOff>58674</xdr:rowOff>
    </xdr:to>
    <xdr:cxnSp macro="">
      <xdr:nvCxnSpPr>
        <xdr:cNvPr id="247" name="直線コネクタ 246"/>
        <xdr:cNvCxnSpPr/>
      </xdr:nvCxnSpPr>
      <xdr:spPr>
        <a:xfrm flipV="1">
          <a:off x="8496300" y="10615422"/>
          <a:ext cx="7239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10922</xdr:rowOff>
    </xdr:from>
    <xdr:to>
      <xdr:col>46</xdr:col>
      <xdr:colOff>38100</xdr:colOff>
      <xdr:row>63</xdr:row>
      <xdr:rowOff>112522</xdr:rowOff>
    </xdr:to>
    <xdr:sp macro="" textlink="">
      <xdr:nvSpPr>
        <xdr:cNvPr id="248" name="楕円 247"/>
        <xdr:cNvSpPr/>
      </xdr:nvSpPr>
      <xdr:spPr>
        <a:xfrm>
          <a:off x="7670800" y="10572242"/>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58674</xdr:rowOff>
    </xdr:from>
    <xdr:to>
      <xdr:col>50</xdr:col>
      <xdr:colOff>114300</xdr:colOff>
      <xdr:row>63</xdr:row>
      <xdr:rowOff>61722</xdr:rowOff>
    </xdr:to>
    <xdr:cxnSp macro="">
      <xdr:nvCxnSpPr>
        <xdr:cNvPr id="249" name="直線コネクタ 248"/>
        <xdr:cNvCxnSpPr/>
      </xdr:nvCxnSpPr>
      <xdr:spPr>
        <a:xfrm flipV="1">
          <a:off x="7713980" y="10619994"/>
          <a:ext cx="782320" cy="3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15494</xdr:rowOff>
    </xdr:from>
    <xdr:to>
      <xdr:col>41</xdr:col>
      <xdr:colOff>101600</xdr:colOff>
      <xdr:row>63</xdr:row>
      <xdr:rowOff>117094</xdr:rowOff>
    </xdr:to>
    <xdr:sp macro="" textlink="">
      <xdr:nvSpPr>
        <xdr:cNvPr id="250" name="楕円 249"/>
        <xdr:cNvSpPr/>
      </xdr:nvSpPr>
      <xdr:spPr>
        <a:xfrm>
          <a:off x="6873240" y="10576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61722</xdr:rowOff>
    </xdr:from>
    <xdr:to>
      <xdr:col>45</xdr:col>
      <xdr:colOff>177800</xdr:colOff>
      <xdr:row>63</xdr:row>
      <xdr:rowOff>66294</xdr:rowOff>
    </xdr:to>
    <xdr:cxnSp macro="">
      <xdr:nvCxnSpPr>
        <xdr:cNvPr id="251" name="直線コネクタ 250"/>
        <xdr:cNvCxnSpPr/>
      </xdr:nvCxnSpPr>
      <xdr:spPr>
        <a:xfrm flipV="1">
          <a:off x="6924040" y="10623042"/>
          <a:ext cx="78994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20066</xdr:rowOff>
    </xdr:from>
    <xdr:to>
      <xdr:col>36</xdr:col>
      <xdr:colOff>165100</xdr:colOff>
      <xdr:row>63</xdr:row>
      <xdr:rowOff>121666</xdr:rowOff>
    </xdr:to>
    <xdr:sp macro="" textlink="">
      <xdr:nvSpPr>
        <xdr:cNvPr id="252" name="楕円 251"/>
        <xdr:cNvSpPr/>
      </xdr:nvSpPr>
      <xdr:spPr>
        <a:xfrm>
          <a:off x="6098540" y="10581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66294</xdr:rowOff>
    </xdr:from>
    <xdr:to>
      <xdr:col>41</xdr:col>
      <xdr:colOff>50800</xdr:colOff>
      <xdr:row>63</xdr:row>
      <xdr:rowOff>70866</xdr:rowOff>
    </xdr:to>
    <xdr:cxnSp macro="">
      <xdr:nvCxnSpPr>
        <xdr:cNvPr id="253" name="直線コネクタ 252"/>
        <xdr:cNvCxnSpPr/>
      </xdr:nvCxnSpPr>
      <xdr:spPr>
        <a:xfrm flipV="1">
          <a:off x="6149340" y="10627614"/>
          <a:ext cx="7747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61</xdr:row>
      <xdr:rowOff>16273</xdr:rowOff>
    </xdr:from>
    <xdr:ext cx="469744" cy="259045"/>
    <xdr:sp macro="" textlink="">
      <xdr:nvSpPr>
        <xdr:cNvPr id="254" name="n_1aveValue【体育館・プール】&#10;一人当たり面積"/>
        <xdr:cNvSpPr txBox="1"/>
      </xdr:nvSpPr>
      <xdr:spPr>
        <a:xfrm>
          <a:off x="8271587" y="10242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4843</xdr:rowOff>
    </xdr:from>
    <xdr:ext cx="469744" cy="259045"/>
    <xdr:sp macro="" textlink="">
      <xdr:nvSpPr>
        <xdr:cNvPr id="255" name="n_2aveValue【体育館・プール】&#10;一人当たり面積"/>
        <xdr:cNvSpPr txBox="1"/>
      </xdr:nvSpPr>
      <xdr:spPr>
        <a:xfrm>
          <a:off x="7509587" y="102308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155719</xdr:rowOff>
    </xdr:from>
    <xdr:ext cx="469744" cy="259045"/>
    <xdr:sp macro="" textlink="">
      <xdr:nvSpPr>
        <xdr:cNvPr id="256" name="n_3aveValue【体育館・プール】&#10;一人当たり面積"/>
        <xdr:cNvSpPr txBox="1"/>
      </xdr:nvSpPr>
      <xdr:spPr>
        <a:xfrm>
          <a:off x="6712027" y="102141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13987</xdr:rowOff>
    </xdr:from>
    <xdr:ext cx="469744" cy="259045"/>
    <xdr:sp macro="" textlink="">
      <xdr:nvSpPr>
        <xdr:cNvPr id="257" name="n_4aveValue【体育館・プール】&#10;一人当たり面積"/>
        <xdr:cNvSpPr txBox="1"/>
      </xdr:nvSpPr>
      <xdr:spPr>
        <a:xfrm>
          <a:off x="5937327" y="1024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63</xdr:row>
      <xdr:rowOff>100601</xdr:rowOff>
    </xdr:from>
    <xdr:ext cx="469744" cy="259045"/>
    <xdr:sp macro="" textlink="">
      <xdr:nvSpPr>
        <xdr:cNvPr id="258" name="n_1mainValue【体育館・プール】&#10;一人当たり面積"/>
        <xdr:cNvSpPr txBox="1"/>
      </xdr:nvSpPr>
      <xdr:spPr>
        <a:xfrm>
          <a:off x="8271587" y="106619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103649</xdr:rowOff>
    </xdr:from>
    <xdr:ext cx="469744" cy="259045"/>
    <xdr:sp macro="" textlink="">
      <xdr:nvSpPr>
        <xdr:cNvPr id="259" name="n_2mainValue【体育館・プール】&#10;一人当たり面積"/>
        <xdr:cNvSpPr txBox="1"/>
      </xdr:nvSpPr>
      <xdr:spPr>
        <a:xfrm>
          <a:off x="7509587" y="106649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108221</xdr:rowOff>
    </xdr:from>
    <xdr:ext cx="469744" cy="259045"/>
    <xdr:sp macro="" textlink="">
      <xdr:nvSpPr>
        <xdr:cNvPr id="260" name="n_3mainValue【体育館・プール】&#10;一人当たり面積"/>
        <xdr:cNvSpPr txBox="1"/>
      </xdr:nvSpPr>
      <xdr:spPr>
        <a:xfrm>
          <a:off x="6712027" y="106695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112793</xdr:rowOff>
    </xdr:from>
    <xdr:ext cx="469744" cy="259045"/>
    <xdr:sp macro="" textlink="">
      <xdr:nvSpPr>
        <xdr:cNvPr id="261" name="n_4mainValue【体育館・プール】&#10;一人当たり面積"/>
        <xdr:cNvSpPr txBox="1"/>
      </xdr:nvSpPr>
      <xdr:spPr>
        <a:xfrm>
          <a:off x="5937327" y="106741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2" name="正方形/長方形 261"/>
        <xdr:cNvSpPr/>
      </xdr:nvSpPr>
      <xdr:spPr>
        <a:xfrm>
          <a:off x="67056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3" name="正方形/長方形 262"/>
        <xdr:cNvSpPr/>
      </xdr:nvSpPr>
      <xdr:spPr>
        <a:xfrm>
          <a:off x="79756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4" name="正方形/長方形 263"/>
        <xdr:cNvSpPr/>
      </xdr:nvSpPr>
      <xdr:spPr>
        <a:xfrm>
          <a:off x="79756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5" name="正方形/長方形 264"/>
        <xdr:cNvSpPr/>
      </xdr:nvSpPr>
      <xdr:spPr>
        <a:xfrm>
          <a:off x="16764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6" name="正方形/長方形 265"/>
        <xdr:cNvSpPr/>
      </xdr:nvSpPr>
      <xdr:spPr>
        <a:xfrm>
          <a:off x="16764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7" name="正方形/長方形 266"/>
        <xdr:cNvSpPr/>
      </xdr:nvSpPr>
      <xdr:spPr>
        <a:xfrm>
          <a:off x="2682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8" name="正方形/長方形 267"/>
        <xdr:cNvSpPr/>
      </xdr:nvSpPr>
      <xdr:spPr>
        <a:xfrm>
          <a:off x="2682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9" name="正方形/長方形 268"/>
        <xdr:cNvSpPr/>
      </xdr:nvSpPr>
      <xdr:spPr>
        <a:xfrm>
          <a:off x="67056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0" name="テキスト ボックス 269"/>
        <xdr:cNvSpPr txBox="1"/>
      </xdr:nvSpPr>
      <xdr:spPr>
        <a:xfrm>
          <a:off x="65532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1" name="直線コネクタ 270"/>
        <xdr:cNvCxnSpPr/>
      </xdr:nvCxnSpPr>
      <xdr:spPr>
        <a:xfrm>
          <a:off x="67056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2" name="テキスト ボックス 271"/>
        <xdr:cNvSpPr txBox="1"/>
      </xdr:nvSpPr>
      <xdr:spPr>
        <a:xfrm>
          <a:off x="27196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3" name="直線コネクタ 272"/>
        <xdr:cNvCxnSpPr/>
      </xdr:nvCxnSpPr>
      <xdr:spPr>
        <a:xfrm>
          <a:off x="670560" y="14585769"/>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74" name="テキスト ボックス 273"/>
        <xdr:cNvSpPr txBox="1"/>
      </xdr:nvSpPr>
      <xdr:spPr>
        <a:xfrm>
          <a:off x="271961" y="1444354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5" name="直線コネクタ 274"/>
        <xdr:cNvCxnSpPr/>
      </xdr:nvCxnSpPr>
      <xdr:spPr>
        <a:xfrm>
          <a:off x="670560" y="1426300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6" name="テキスト ボックス 275"/>
        <xdr:cNvSpPr txBox="1"/>
      </xdr:nvSpPr>
      <xdr:spPr>
        <a:xfrm>
          <a:off x="336081" y="1412459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77" name="直線コネクタ 276"/>
        <xdr:cNvCxnSpPr/>
      </xdr:nvCxnSpPr>
      <xdr:spPr>
        <a:xfrm>
          <a:off x="670560" y="13944056"/>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78" name="テキスト ボックス 277"/>
        <xdr:cNvSpPr txBox="1"/>
      </xdr:nvSpPr>
      <xdr:spPr>
        <a:xfrm>
          <a:off x="336081" y="1380564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79" name="直線コネクタ 278"/>
        <xdr:cNvCxnSpPr/>
      </xdr:nvCxnSpPr>
      <xdr:spPr>
        <a:xfrm>
          <a:off x="670560" y="1362510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80" name="テキスト ボックス 279"/>
        <xdr:cNvSpPr txBox="1"/>
      </xdr:nvSpPr>
      <xdr:spPr>
        <a:xfrm>
          <a:off x="336081" y="134866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1" name="直線コネクタ 280"/>
        <xdr:cNvCxnSpPr/>
      </xdr:nvCxnSpPr>
      <xdr:spPr>
        <a:xfrm>
          <a:off x="670560" y="1330615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2" name="テキスト ボックス 281"/>
        <xdr:cNvSpPr txBox="1"/>
      </xdr:nvSpPr>
      <xdr:spPr>
        <a:xfrm>
          <a:off x="336081" y="1316774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3" name="直線コネクタ 282"/>
        <xdr:cNvCxnSpPr/>
      </xdr:nvCxnSpPr>
      <xdr:spPr>
        <a:xfrm>
          <a:off x="670560" y="12987201"/>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84" name="テキスト ボックス 283"/>
        <xdr:cNvSpPr txBox="1"/>
      </xdr:nvSpPr>
      <xdr:spPr>
        <a:xfrm>
          <a:off x="377341" y="1284878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xdr:cNvCxnSpPr/>
      </xdr:nvCxnSpPr>
      <xdr:spPr>
        <a:xfrm>
          <a:off x="67056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6" name="【福祉施設】&#10;有形固定資産減価償却率グラフ枠"/>
        <xdr:cNvSpPr/>
      </xdr:nvSpPr>
      <xdr:spPr>
        <a:xfrm>
          <a:off x="67056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101781</xdr:rowOff>
    </xdr:from>
    <xdr:to>
      <xdr:col>24</xdr:col>
      <xdr:colOff>62865</xdr:colOff>
      <xdr:row>86</xdr:row>
      <xdr:rowOff>168729</xdr:rowOff>
    </xdr:to>
    <xdr:cxnSp macro="">
      <xdr:nvCxnSpPr>
        <xdr:cNvPr id="287" name="直線コネクタ 286"/>
        <xdr:cNvCxnSpPr/>
      </xdr:nvCxnSpPr>
      <xdr:spPr>
        <a:xfrm flipV="1">
          <a:off x="4086225" y="13177701"/>
          <a:ext cx="0" cy="14080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288" name="【福祉施設】&#10;有形固定資産減価償却率最小値テキスト"/>
        <xdr:cNvSpPr txBox="1"/>
      </xdr:nvSpPr>
      <xdr:spPr>
        <a:xfrm>
          <a:off x="4124960" y="14585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289" name="直線コネクタ 288"/>
        <xdr:cNvCxnSpPr/>
      </xdr:nvCxnSpPr>
      <xdr:spPr>
        <a:xfrm>
          <a:off x="4020820" y="1458576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48458</xdr:rowOff>
    </xdr:from>
    <xdr:ext cx="405111" cy="259045"/>
    <xdr:sp macro="" textlink="">
      <xdr:nvSpPr>
        <xdr:cNvPr id="290" name="【福祉施設】&#10;有形固定資産減価償却率最大値テキスト"/>
        <xdr:cNvSpPr txBox="1"/>
      </xdr:nvSpPr>
      <xdr:spPr>
        <a:xfrm>
          <a:off x="4124960" y="129567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101781</xdr:rowOff>
    </xdr:from>
    <xdr:to>
      <xdr:col>24</xdr:col>
      <xdr:colOff>152400</xdr:colOff>
      <xdr:row>78</xdr:row>
      <xdr:rowOff>101781</xdr:rowOff>
    </xdr:to>
    <xdr:cxnSp macro="">
      <xdr:nvCxnSpPr>
        <xdr:cNvPr id="291" name="直線コネクタ 290"/>
        <xdr:cNvCxnSpPr/>
      </xdr:nvCxnSpPr>
      <xdr:spPr>
        <a:xfrm>
          <a:off x="4020820" y="1317770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106153</xdr:rowOff>
    </xdr:from>
    <xdr:ext cx="405111" cy="259045"/>
    <xdr:sp macro="" textlink="">
      <xdr:nvSpPr>
        <xdr:cNvPr id="292" name="【福祉施設】&#10;有形固定資産減価償却率平均値テキスト"/>
        <xdr:cNvSpPr txBox="1"/>
      </xdr:nvSpPr>
      <xdr:spPr>
        <a:xfrm>
          <a:off x="4124960" y="1385263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127726</xdr:rowOff>
    </xdr:from>
    <xdr:to>
      <xdr:col>24</xdr:col>
      <xdr:colOff>114300</xdr:colOff>
      <xdr:row>83</xdr:row>
      <xdr:rowOff>57876</xdr:rowOff>
    </xdr:to>
    <xdr:sp macro="" textlink="">
      <xdr:nvSpPr>
        <xdr:cNvPr id="293" name="フローチャート: 判断 292"/>
        <xdr:cNvSpPr/>
      </xdr:nvSpPr>
      <xdr:spPr>
        <a:xfrm>
          <a:off x="4036060" y="1387420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139156</xdr:rowOff>
    </xdr:from>
    <xdr:to>
      <xdr:col>20</xdr:col>
      <xdr:colOff>38100</xdr:colOff>
      <xdr:row>83</xdr:row>
      <xdr:rowOff>69306</xdr:rowOff>
    </xdr:to>
    <xdr:sp macro="" textlink="">
      <xdr:nvSpPr>
        <xdr:cNvPr id="294" name="フローチャート: 判断 293"/>
        <xdr:cNvSpPr/>
      </xdr:nvSpPr>
      <xdr:spPr>
        <a:xfrm>
          <a:off x="3312160" y="1388563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166914</xdr:rowOff>
    </xdr:from>
    <xdr:to>
      <xdr:col>15</xdr:col>
      <xdr:colOff>101600</xdr:colOff>
      <xdr:row>83</xdr:row>
      <xdr:rowOff>97064</xdr:rowOff>
    </xdr:to>
    <xdr:sp macro="" textlink="">
      <xdr:nvSpPr>
        <xdr:cNvPr id="295" name="フローチャート: 判断 294"/>
        <xdr:cNvSpPr/>
      </xdr:nvSpPr>
      <xdr:spPr>
        <a:xfrm>
          <a:off x="2514600" y="1391339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82006</xdr:rowOff>
    </xdr:from>
    <xdr:to>
      <xdr:col>10</xdr:col>
      <xdr:colOff>165100</xdr:colOff>
      <xdr:row>83</xdr:row>
      <xdr:rowOff>12156</xdr:rowOff>
    </xdr:to>
    <xdr:sp macro="" textlink="">
      <xdr:nvSpPr>
        <xdr:cNvPr id="296" name="フローチャート: 判断 295"/>
        <xdr:cNvSpPr/>
      </xdr:nvSpPr>
      <xdr:spPr>
        <a:xfrm>
          <a:off x="1739900" y="1382848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64044</xdr:rowOff>
    </xdr:from>
    <xdr:to>
      <xdr:col>6</xdr:col>
      <xdr:colOff>38100</xdr:colOff>
      <xdr:row>82</xdr:row>
      <xdr:rowOff>165644</xdr:rowOff>
    </xdr:to>
    <xdr:sp macro="" textlink="">
      <xdr:nvSpPr>
        <xdr:cNvPr id="297" name="フローチャート: 判断 296"/>
        <xdr:cNvSpPr/>
      </xdr:nvSpPr>
      <xdr:spPr>
        <a:xfrm>
          <a:off x="965200" y="13810524"/>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8" name="テキスト ボックス 297"/>
        <xdr:cNvSpPr txBox="1"/>
      </xdr:nvSpPr>
      <xdr:spPr>
        <a:xfrm>
          <a:off x="39192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9" name="テキスト ボックス 298"/>
        <xdr:cNvSpPr txBox="1"/>
      </xdr:nvSpPr>
      <xdr:spPr>
        <a:xfrm>
          <a:off x="3187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0" name="テキスト ボックス 299"/>
        <xdr:cNvSpPr txBox="1"/>
      </xdr:nvSpPr>
      <xdr:spPr>
        <a:xfrm>
          <a:off x="2397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1" name="テキスト ボックス 300"/>
        <xdr:cNvSpPr txBox="1"/>
      </xdr:nvSpPr>
      <xdr:spPr>
        <a:xfrm>
          <a:off x="16230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2" name="テキスト ボックス 301"/>
        <xdr:cNvSpPr txBox="1"/>
      </xdr:nvSpPr>
      <xdr:spPr>
        <a:xfrm>
          <a:off x="8407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88537</xdr:rowOff>
    </xdr:from>
    <xdr:to>
      <xdr:col>24</xdr:col>
      <xdr:colOff>114300</xdr:colOff>
      <xdr:row>83</xdr:row>
      <xdr:rowOff>18687</xdr:rowOff>
    </xdr:to>
    <xdr:sp macro="" textlink="">
      <xdr:nvSpPr>
        <xdr:cNvPr id="303" name="楕円 302"/>
        <xdr:cNvSpPr/>
      </xdr:nvSpPr>
      <xdr:spPr>
        <a:xfrm>
          <a:off x="4036060" y="1383501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111414</xdr:rowOff>
    </xdr:from>
    <xdr:ext cx="405111" cy="259045"/>
    <xdr:sp macro="" textlink="">
      <xdr:nvSpPr>
        <xdr:cNvPr id="304" name="【福祉施設】&#10;有形固定資産減価償却率該当値テキスト"/>
        <xdr:cNvSpPr txBox="1"/>
      </xdr:nvSpPr>
      <xdr:spPr>
        <a:xfrm>
          <a:off x="4124960" y="136902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55880</xdr:rowOff>
    </xdr:from>
    <xdr:to>
      <xdr:col>20</xdr:col>
      <xdr:colOff>38100</xdr:colOff>
      <xdr:row>82</xdr:row>
      <xdr:rowOff>157480</xdr:rowOff>
    </xdr:to>
    <xdr:sp macro="" textlink="">
      <xdr:nvSpPr>
        <xdr:cNvPr id="305" name="楕円 304"/>
        <xdr:cNvSpPr/>
      </xdr:nvSpPr>
      <xdr:spPr>
        <a:xfrm>
          <a:off x="3312160" y="1380236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106680</xdr:rowOff>
    </xdr:from>
    <xdr:to>
      <xdr:col>24</xdr:col>
      <xdr:colOff>63500</xdr:colOff>
      <xdr:row>82</xdr:row>
      <xdr:rowOff>139337</xdr:rowOff>
    </xdr:to>
    <xdr:cxnSp macro="">
      <xdr:nvCxnSpPr>
        <xdr:cNvPr id="306" name="直線コネクタ 305"/>
        <xdr:cNvCxnSpPr/>
      </xdr:nvCxnSpPr>
      <xdr:spPr>
        <a:xfrm>
          <a:off x="3355340" y="13853160"/>
          <a:ext cx="73152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21589</xdr:rowOff>
    </xdr:from>
    <xdr:to>
      <xdr:col>15</xdr:col>
      <xdr:colOff>101600</xdr:colOff>
      <xdr:row>82</xdr:row>
      <xdr:rowOff>123189</xdr:rowOff>
    </xdr:to>
    <xdr:sp macro="" textlink="">
      <xdr:nvSpPr>
        <xdr:cNvPr id="307" name="楕円 306"/>
        <xdr:cNvSpPr/>
      </xdr:nvSpPr>
      <xdr:spPr>
        <a:xfrm>
          <a:off x="2514600" y="13768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72389</xdr:rowOff>
    </xdr:from>
    <xdr:to>
      <xdr:col>19</xdr:col>
      <xdr:colOff>177800</xdr:colOff>
      <xdr:row>82</xdr:row>
      <xdr:rowOff>106680</xdr:rowOff>
    </xdr:to>
    <xdr:cxnSp macro="">
      <xdr:nvCxnSpPr>
        <xdr:cNvPr id="308" name="直線コネクタ 307"/>
        <xdr:cNvCxnSpPr/>
      </xdr:nvCxnSpPr>
      <xdr:spPr>
        <a:xfrm>
          <a:off x="2565400" y="13818869"/>
          <a:ext cx="78994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160382</xdr:rowOff>
    </xdr:from>
    <xdr:to>
      <xdr:col>10</xdr:col>
      <xdr:colOff>165100</xdr:colOff>
      <xdr:row>82</xdr:row>
      <xdr:rowOff>90532</xdr:rowOff>
    </xdr:to>
    <xdr:sp macro="" textlink="">
      <xdr:nvSpPr>
        <xdr:cNvPr id="309" name="楕円 308"/>
        <xdr:cNvSpPr/>
      </xdr:nvSpPr>
      <xdr:spPr>
        <a:xfrm>
          <a:off x="1739900" y="1373922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39732</xdr:rowOff>
    </xdr:from>
    <xdr:to>
      <xdr:col>15</xdr:col>
      <xdr:colOff>50800</xdr:colOff>
      <xdr:row>82</xdr:row>
      <xdr:rowOff>72389</xdr:rowOff>
    </xdr:to>
    <xdr:cxnSp macro="">
      <xdr:nvCxnSpPr>
        <xdr:cNvPr id="310" name="直線コネクタ 309"/>
        <xdr:cNvCxnSpPr/>
      </xdr:nvCxnSpPr>
      <xdr:spPr>
        <a:xfrm>
          <a:off x="1790700" y="13786212"/>
          <a:ext cx="7747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81</xdr:row>
      <xdr:rowOff>111398</xdr:rowOff>
    </xdr:from>
    <xdr:to>
      <xdr:col>6</xdr:col>
      <xdr:colOff>38100</xdr:colOff>
      <xdr:row>82</xdr:row>
      <xdr:rowOff>41548</xdr:rowOff>
    </xdr:to>
    <xdr:sp macro="" textlink="">
      <xdr:nvSpPr>
        <xdr:cNvPr id="311" name="楕円 310"/>
        <xdr:cNvSpPr/>
      </xdr:nvSpPr>
      <xdr:spPr>
        <a:xfrm>
          <a:off x="965200" y="1369023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81</xdr:row>
      <xdr:rowOff>162198</xdr:rowOff>
    </xdr:from>
    <xdr:to>
      <xdr:col>10</xdr:col>
      <xdr:colOff>114300</xdr:colOff>
      <xdr:row>82</xdr:row>
      <xdr:rowOff>39732</xdr:rowOff>
    </xdr:to>
    <xdr:cxnSp macro="">
      <xdr:nvCxnSpPr>
        <xdr:cNvPr id="312" name="直線コネクタ 311"/>
        <xdr:cNvCxnSpPr/>
      </xdr:nvCxnSpPr>
      <xdr:spPr>
        <a:xfrm>
          <a:off x="1008380" y="13741038"/>
          <a:ext cx="782320" cy="45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60433</xdr:rowOff>
    </xdr:from>
    <xdr:ext cx="405111" cy="259045"/>
    <xdr:sp macro="" textlink="">
      <xdr:nvSpPr>
        <xdr:cNvPr id="313" name="n_1aveValue【福祉施設】&#10;有形固定資産減価償却率"/>
        <xdr:cNvSpPr txBox="1"/>
      </xdr:nvSpPr>
      <xdr:spPr>
        <a:xfrm>
          <a:off x="3170564" y="139745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88191</xdr:rowOff>
    </xdr:from>
    <xdr:ext cx="405111" cy="259045"/>
    <xdr:sp macro="" textlink="">
      <xdr:nvSpPr>
        <xdr:cNvPr id="314" name="n_2aveValue【福祉施設】&#10;有形固定資産減価償却率"/>
        <xdr:cNvSpPr txBox="1"/>
      </xdr:nvSpPr>
      <xdr:spPr>
        <a:xfrm>
          <a:off x="2385704" y="140023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3283</xdr:rowOff>
    </xdr:from>
    <xdr:ext cx="405111" cy="259045"/>
    <xdr:sp macro="" textlink="">
      <xdr:nvSpPr>
        <xdr:cNvPr id="315" name="n_3aveValue【福祉施設】&#10;有形固定資産減価償却率"/>
        <xdr:cNvSpPr txBox="1"/>
      </xdr:nvSpPr>
      <xdr:spPr>
        <a:xfrm>
          <a:off x="1611004" y="139174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156771</xdr:rowOff>
    </xdr:from>
    <xdr:ext cx="405111" cy="259045"/>
    <xdr:sp macro="" textlink="">
      <xdr:nvSpPr>
        <xdr:cNvPr id="316" name="n_4aveValue【福祉施設】&#10;有形固定資産減価償却率"/>
        <xdr:cNvSpPr txBox="1"/>
      </xdr:nvSpPr>
      <xdr:spPr>
        <a:xfrm>
          <a:off x="836304" y="139032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81</xdr:row>
      <xdr:rowOff>2557</xdr:rowOff>
    </xdr:from>
    <xdr:ext cx="405111" cy="259045"/>
    <xdr:sp macro="" textlink="">
      <xdr:nvSpPr>
        <xdr:cNvPr id="317" name="n_1mainValue【福祉施設】&#10;有形固定資産減価償却率"/>
        <xdr:cNvSpPr txBox="1"/>
      </xdr:nvSpPr>
      <xdr:spPr>
        <a:xfrm>
          <a:off x="3170564" y="13581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139716</xdr:rowOff>
    </xdr:from>
    <xdr:ext cx="405111" cy="259045"/>
    <xdr:sp macro="" textlink="">
      <xdr:nvSpPr>
        <xdr:cNvPr id="318" name="n_2mainValue【福祉施設】&#10;有形固定資産減価償却率"/>
        <xdr:cNvSpPr txBox="1"/>
      </xdr:nvSpPr>
      <xdr:spPr>
        <a:xfrm>
          <a:off x="2385704" y="135509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107059</xdr:rowOff>
    </xdr:from>
    <xdr:ext cx="405111" cy="259045"/>
    <xdr:sp macro="" textlink="">
      <xdr:nvSpPr>
        <xdr:cNvPr id="319" name="n_3mainValue【福祉施設】&#10;有形固定資産減価償却率"/>
        <xdr:cNvSpPr txBox="1"/>
      </xdr:nvSpPr>
      <xdr:spPr>
        <a:xfrm>
          <a:off x="1611004" y="135182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58075</xdr:rowOff>
    </xdr:from>
    <xdr:ext cx="405111" cy="259045"/>
    <xdr:sp macro="" textlink="">
      <xdr:nvSpPr>
        <xdr:cNvPr id="320" name="n_4mainValue【福祉施設】&#10;有形固定資産減価償却率"/>
        <xdr:cNvSpPr txBox="1"/>
      </xdr:nvSpPr>
      <xdr:spPr>
        <a:xfrm>
          <a:off x="836304" y="134692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1" name="正方形/長方形 320"/>
        <xdr:cNvSpPr/>
      </xdr:nvSpPr>
      <xdr:spPr>
        <a:xfrm>
          <a:off x="582676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2" name="正方形/長方形 321"/>
        <xdr:cNvSpPr/>
      </xdr:nvSpPr>
      <xdr:spPr>
        <a:xfrm>
          <a:off x="59309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3" name="正方形/長方形 322"/>
        <xdr:cNvSpPr/>
      </xdr:nvSpPr>
      <xdr:spPr>
        <a:xfrm>
          <a:off x="59309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4" name="正方形/長方形 323"/>
        <xdr:cNvSpPr/>
      </xdr:nvSpPr>
      <xdr:spPr>
        <a:xfrm>
          <a:off x="68326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5" name="正方形/長方形 324"/>
        <xdr:cNvSpPr/>
      </xdr:nvSpPr>
      <xdr:spPr>
        <a:xfrm>
          <a:off x="68326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6" name="正方形/長方形 325"/>
        <xdr:cNvSpPr/>
      </xdr:nvSpPr>
      <xdr:spPr>
        <a:xfrm>
          <a:off x="7838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7" name="正方形/長方形 326"/>
        <xdr:cNvSpPr/>
      </xdr:nvSpPr>
      <xdr:spPr>
        <a:xfrm>
          <a:off x="7838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8" name="正方形/長方形 327"/>
        <xdr:cNvSpPr/>
      </xdr:nvSpPr>
      <xdr:spPr>
        <a:xfrm>
          <a:off x="582676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9" name="テキスト ボックス 328"/>
        <xdr:cNvSpPr txBox="1"/>
      </xdr:nvSpPr>
      <xdr:spPr>
        <a:xfrm>
          <a:off x="578866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0" name="直線コネクタ 329"/>
        <xdr:cNvCxnSpPr/>
      </xdr:nvCxnSpPr>
      <xdr:spPr>
        <a:xfrm>
          <a:off x="5826760" y="149047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31" name="直線コネクタ 330"/>
        <xdr:cNvCxnSpPr/>
      </xdr:nvCxnSpPr>
      <xdr:spPr>
        <a:xfrm>
          <a:off x="5826760" y="14585769"/>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32" name="テキスト ボックス 331"/>
        <xdr:cNvSpPr txBox="1"/>
      </xdr:nvSpPr>
      <xdr:spPr>
        <a:xfrm>
          <a:off x="5405301" y="1444354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33" name="直線コネクタ 332"/>
        <xdr:cNvCxnSpPr/>
      </xdr:nvCxnSpPr>
      <xdr:spPr>
        <a:xfrm>
          <a:off x="5826760" y="14263007"/>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34" name="テキスト ボックス 333"/>
        <xdr:cNvSpPr txBox="1"/>
      </xdr:nvSpPr>
      <xdr:spPr>
        <a:xfrm>
          <a:off x="5405301" y="1412459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35" name="直線コネクタ 334"/>
        <xdr:cNvCxnSpPr/>
      </xdr:nvCxnSpPr>
      <xdr:spPr>
        <a:xfrm>
          <a:off x="5826760" y="13944056"/>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36" name="テキスト ボックス 335"/>
        <xdr:cNvSpPr txBox="1"/>
      </xdr:nvSpPr>
      <xdr:spPr>
        <a:xfrm>
          <a:off x="5405301" y="1380564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37" name="直線コネクタ 336"/>
        <xdr:cNvCxnSpPr/>
      </xdr:nvCxnSpPr>
      <xdr:spPr>
        <a:xfrm>
          <a:off x="5826760" y="13625104"/>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38" name="テキスト ボックス 337"/>
        <xdr:cNvSpPr txBox="1"/>
      </xdr:nvSpPr>
      <xdr:spPr>
        <a:xfrm>
          <a:off x="5405301" y="134866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39" name="直線コネクタ 338"/>
        <xdr:cNvCxnSpPr/>
      </xdr:nvCxnSpPr>
      <xdr:spPr>
        <a:xfrm>
          <a:off x="5826760" y="13306153"/>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40" name="テキスト ボックス 339"/>
        <xdr:cNvSpPr txBox="1"/>
      </xdr:nvSpPr>
      <xdr:spPr>
        <a:xfrm>
          <a:off x="5405301" y="1316774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41" name="直線コネクタ 340"/>
        <xdr:cNvCxnSpPr/>
      </xdr:nvCxnSpPr>
      <xdr:spPr>
        <a:xfrm>
          <a:off x="5826760" y="12987201"/>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342" name="テキスト ボックス 341"/>
        <xdr:cNvSpPr txBox="1"/>
      </xdr:nvSpPr>
      <xdr:spPr>
        <a:xfrm>
          <a:off x="5405301" y="1284878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3" name="直線コネクタ 342"/>
        <xdr:cNvCxnSpPr/>
      </xdr:nvCxnSpPr>
      <xdr:spPr>
        <a:xfrm>
          <a:off x="5826760" y="126682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4" name="テキスト ボックス 343"/>
        <xdr:cNvSpPr txBox="1"/>
      </xdr:nvSpPr>
      <xdr:spPr>
        <a:xfrm>
          <a:off x="540530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5" name="【福祉施設】&#10;一人当たり面積グラフ枠"/>
        <xdr:cNvSpPr/>
      </xdr:nvSpPr>
      <xdr:spPr>
        <a:xfrm>
          <a:off x="582676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69124</xdr:rowOff>
    </xdr:from>
    <xdr:to>
      <xdr:col>54</xdr:col>
      <xdr:colOff>189865</xdr:colOff>
      <xdr:row>86</xdr:row>
      <xdr:rowOff>132806</xdr:rowOff>
    </xdr:to>
    <xdr:cxnSp macro="">
      <xdr:nvCxnSpPr>
        <xdr:cNvPr id="346" name="直線コネクタ 345"/>
        <xdr:cNvCxnSpPr/>
      </xdr:nvCxnSpPr>
      <xdr:spPr>
        <a:xfrm flipV="1">
          <a:off x="9219565" y="12977404"/>
          <a:ext cx="0" cy="15724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136633</xdr:rowOff>
    </xdr:from>
    <xdr:ext cx="469744" cy="259045"/>
    <xdr:sp macro="" textlink="">
      <xdr:nvSpPr>
        <xdr:cNvPr id="347" name="【福祉施設】&#10;一人当たり面積最小値テキスト"/>
        <xdr:cNvSpPr txBox="1"/>
      </xdr:nvSpPr>
      <xdr:spPr>
        <a:xfrm>
          <a:off x="9258300" y="145536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132806</xdr:rowOff>
    </xdr:from>
    <xdr:to>
      <xdr:col>55</xdr:col>
      <xdr:colOff>88900</xdr:colOff>
      <xdr:row>86</xdr:row>
      <xdr:rowOff>132806</xdr:rowOff>
    </xdr:to>
    <xdr:cxnSp macro="">
      <xdr:nvCxnSpPr>
        <xdr:cNvPr id="348" name="直線コネクタ 347"/>
        <xdr:cNvCxnSpPr/>
      </xdr:nvCxnSpPr>
      <xdr:spPr>
        <a:xfrm>
          <a:off x="9154160" y="1454984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15801</xdr:rowOff>
    </xdr:from>
    <xdr:ext cx="469744" cy="259045"/>
    <xdr:sp macro="" textlink="">
      <xdr:nvSpPr>
        <xdr:cNvPr id="349" name="【福祉施設】&#10;一人当たり面積最大値テキスト"/>
        <xdr:cNvSpPr txBox="1"/>
      </xdr:nvSpPr>
      <xdr:spPr>
        <a:xfrm>
          <a:off x="9258300" y="12756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69124</xdr:rowOff>
    </xdr:from>
    <xdr:to>
      <xdr:col>55</xdr:col>
      <xdr:colOff>88900</xdr:colOff>
      <xdr:row>77</xdr:row>
      <xdr:rowOff>69124</xdr:rowOff>
    </xdr:to>
    <xdr:cxnSp macro="">
      <xdr:nvCxnSpPr>
        <xdr:cNvPr id="350" name="直線コネクタ 349"/>
        <xdr:cNvCxnSpPr/>
      </xdr:nvCxnSpPr>
      <xdr:spPr>
        <a:xfrm>
          <a:off x="9154160" y="1297740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44104</xdr:rowOff>
    </xdr:from>
    <xdr:ext cx="469744" cy="259045"/>
    <xdr:sp macro="" textlink="">
      <xdr:nvSpPr>
        <xdr:cNvPr id="351" name="【福祉施設】&#10;一人当たり面積平均値テキスト"/>
        <xdr:cNvSpPr txBox="1"/>
      </xdr:nvSpPr>
      <xdr:spPr>
        <a:xfrm>
          <a:off x="9258300" y="1412586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65677</xdr:rowOff>
    </xdr:from>
    <xdr:to>
      <xdr:col>55</xdr:col>
      <xdr:colOff>50800</xdr:colOff>
      <xdr:row>84</xdr:row>
      <xdr:rowOff>167277</xdr:rowOff>
    </xdr:to>
    <xdr:sp macro="" textlink="">
      <xdr:nvSpPr>
        <xdr:cNvPr id="352" name="フローチャート: 判断 351"/>
        <xdr:cNvSpPr/>
      </xdr:nvSpPr>
      <xdr:spPr>
        <a:xfrm>
          <a:off x="9192260" y="14147437"/>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60779</xdr:rowOff>
    </xdr:from>
    <xdr:to>
      <xdr:col>50</xdr:col>
      <xdr:colOff>165100</xdr:colOff>
      <xdr:row>84</xdr:row>
      <xdr:rowOff>162379</xdr:rowOff>
    </xdr:to>
    <xdr:sp macro="" textlink="">
      <xdr:nvSpPr>
        <xdr:cNvPr id="353" name="フローチャート: 判断 352"/>
        <xdr:cNvSpPr/>
      </xdr:nvSpPr>
      <xdr:spPr>
        <a:xfrm>
          <a:off x="8445500" y="14142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93436</xdr:rowOff>
    </xdr:from>
    <xdr:to>
      <xdr:col>46</xdr:col>
      <xdr:colOff>38100</xdr:colOff>
      <xdr:row>85</xdr:row>
      <xdr:rowOff>23586</xdr:rowOff>
    </xdr:to>
    <xdr:sp macro="" textlink="">
      <xdr:nvSpPr>
        <xdr:cNvPr id="354" name="フローチャート: 判断 353"/>
        <xdr:cNvSpPr/>
      </xdr:nvSpPr>
      <xdr:spPr>
        <a:xfrm>
          <a:off x="7670800" y="1417519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11793</xdr:rowOff>
    </xdr:from>
    <xdr:to>
      <xdr:col>41</xdr:col>
      <xdr:colOff>101600</xdr:colOff>
      <xdr:row>84</xdr:row>
      <xdr:rowOff>113393</xdr:rowOff>
    </xdr:to>
    <xdr:sp macro="" textlink="">
      <xdr:nvSpPr>
        <xdr:cNvPr id="355" name="フローチャート: 判断 354"/>
        <xdr:cNvSpPr/>
      </xdr:nvSpPr>
      <xdr:spPr>
        <a:xfrm>
          <a:off x="6873240" y="14093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46082</xdr:rowOff>
    </xdr:from>
    <xdr:to>
      <xdr:col>36</xdr:col>
      <xdr:colOff>165100</xdr:colOff>
      <xdr:row>84</xdr:row>
      <xdr:rowOff>147682</xdr:rowOff>
    </xdr:to>
    <xdr:sp macro="" textlink="">
      <xdr:nvSpPr>
        <xdr:cNvPr id="356" name="フローチャート: 判断 355"/>
        <xdr:cNvSpPr/>
      </xdr:nvSpPr>
      <xdr:spPr>
        <a:xfrm>
          <a:off x="6098540" y="14127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7" name="テキスト ボックス 356"/>
        <xdr:cNvSpPr txBox="1"/>
      </xdr:nvSpPr>
      <xdr:spPr>
        <a:xfrm>
          <a:off x="90525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8" name="テキスト ボックス 357"/>
        <xdr:cNvSpPr txBox="1"/>
      </xdr:nvSpPr>
      <xdr:spPr>
        <a:xfrm>
          <a:off x="83286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9" name="テキスト ボックス 358"/>
        <xdr:cNvSpPr txBox="1"/>
      </xdr:nvSpPr>
      <xdr:spPr>
        <a:xfrm>
          <a:off x="75463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0" name="テキスト ボックス 359"/>
        <xdr:cNvSpPr txBox="1"/>
      </xdr:nvSpPr>
      <xdr:spPr>
        <a:xfrm>
          <a:off x="67564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1" name="テキスト ボックス 360"/>
        <xdr:cNvSpPr txBox="1"/>
      </xdr:nvSpPr>
      <xdr:spPr>
        <a:xfrm>
          <a:off x="5981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36286</xdr:rowOff>
    </xdr:from>
    <xdr:to>
      <xdr:col>55</xdr:col>
      <xdr:colOff>50800</xdr:colOff>
      <xdr:row>84</xdr:row>
      <xdr:rowOff>137886</xdr:rowOff>
    </xdr:to>
    <xdr:sp macro="" textlink="">
      <xdr:nvSpPr>
        <xdr:cNvPr id="362" name="楕円 361"/>
        <xdr:cNvSpPr/>
      </xdr:nvSpPr>
      <xdr:spPr>
        <a:xfrm>
          <a:off x="9192260" y="14118046"/>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83</xdr:row>
      <xdr:rowOff>59163</xdr:rowOff>
    </xdr:from>
    <xdr:ext cx="469744" cy="259045"/>
    <xdr:sp macro="" textlink="">
      <xdr:nvSpPr>
        <xdr:cNvPr id="363" name="【福祉施設】&#10;一人当たり面積該当値テキスト"/>
        <xdr:cNvSpPr txBox="1"/>
      </xdr:nvSpPr>
      <xdr:spPr>
        <a:xfrm>
          <a:off x="9258300" y="139732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46082</xdr:rowOff>
    </xdr:from>
    <xdr:to>
      <xdr:col>50</xdr:col>
      <xdr:colOff>165100</xdr:colOff>
      <xdr:row>84</xdr:row>
      <xdr:rowOff>147682</xdr:rowOff>
    </xdr:to>
    <xdr:sp macro="" textlink="">
      <xdr:nvSpPr>
        <xdr:cNvPr id="364" name="楕円 363"/>
        <xdr:cNvSpPr/>
      </xdr:nvSpPr>
      <xdr:spPr>
        <a:xfrm>
          <a:off x="8445500" y="14127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87086</xdr:rowOff>
    </xdr:from>
    <xdr:to>
      <xdr:col>55</xdr:col>
      <xdr:colOff>0</xdr:colOff>
      <xdr:row>84</xdr:row>
      <xdr:rowOff>96882</xdr:rowOff>
    </xdr:to>
    <xdr:cxnSp macro="">
      <xdr:nvCxnSpPr>
        <xdr:cNvPr id="365" name="直線コネクタ 364"/>
        <xdr:cNvCxnSpPr/>
      </xdr:nvCxnSpPr>
      <xdr:spPr>
        <a:xfrm flipV="1">
          <a:off x="8496300" y="14168846"/>
          <a:ext cx="723900" cy="9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54248</xdr:rowOff>
    </xdr:from>
    <xdr:to>
      <xdr:col>46</xdr:col>
      <xdr:colOff>38100</xdr:colOff>
      <xdr:row>84</xdr:row>
      <xdr:rowOff>155848</xdr:rowOff>
    </xdr:to>
    <xdr:sp macro="" textlink="">
      <xdr:nvSpPr>
        <xdr:cNvPr id="366" name="楕円 365"/>
        <xdr:cNvSpPr/>
      </xdr:nvSpPr>
      <xdr:spPr>
        <a:xfrm>
          <a:off x="7670800" y="14136008"/>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96882</xdr:rowOff>
    </xdr:from>
    <xdr:to>
      <xdr:col>50</xdr:col>
      <xdr:colOff>114300</xdr:colOff>
      <xdr:row>84</xdr:row>
      <xdr:rowOff>105048</xdr:rowOff>
    </xdr:to>
    <xdr:cxnSp macro="">
      <xdr:nvCxnSpPr>
        <xdr:cNvPr id="367" name="直線コネクタ 366"/>
        <xdr:cNvCxnSpPr/>
      </xdr:nvCxnSpPr>
      <xdr:spPr>
        <a:xfrm flipV="1">
          <a:off x="7713980" y="14178642"/>
          <a:ext cx="782320" cy="8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62412</xdr:rowOff>
    </xdr:from>
    <xdr:to>
      <xdr:col>41</xdr:col>
      <xdr:colOff>101600</xdr:colOff>
      <xdr:row>84</xdr:row>
      <xdr:rowOff>164012</xdr:rowOff>
    </xdr:to>
    <xdr:sp macro="" textlink="">
      <xdr:nvSpPr>
        <xdr:cNvPr id="368" name="楕円 367"/>
        <xdr:cNvSpPr/>
      </xdr:nvSpPr>
      <xdr:spPr>
        <a:xfrm>
          <a:off x="6873240" y="14144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105048</xdr:rowOff>
    </xdr:from>
    <xdr:to>
      <xdr:col>45</xdr:col>
      <xdr:colOff>177800</xdr:colOff>
      <xdr:row>84</xdr:row>
      <xdr:rowOff>113212</xdr:rowOff>
    </xdr:to>
    <xdr:cxnSp macro="">
      <xdr:nvCxnSpPr>
        <xdr:cNvPr id="369" name="直線コネクタ 368"/>
        <xdr:cNvCxnSpPr/>
      </xdr:nvCxnSpPr>
      <xdr:spPr>
        <a:xfrm flipV="1">
          <a:off x="6924040" y="14186808"/>
          <a:ext cx="789940" cy="8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65677</xdr:rowOff>
    </xdr:from>
    <xdr:to>
      <xdr:col>36</xdr:col>
      <xdr:colOff>165100</xdr:colOff>
      <xdr:row>84</xdr:row>
      <xdr:rowOff>167277</xdr:rowOff>
    </xdr:to>
    <xdr:sp macro="" textlink="">
      <xdr:nvSpPr>
        <xdr:cNvPr id="370" name="楕円 369"/>
        <xdr:cNvSpPr/>
      </xdr:nvSpPr>
      <xdr:spPr>
        <a:xfrm>
          <a:off x="6098540" y="14147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84</xdr:row>
      <xdr:rowOff>113212</xdr:rowOff>
    </xdr:from>
    <xdr:to>
      <xdr:col>41</xdr:col>
      <xdr:colOff>50800</xdr:colOff>
      <xdr:row>84</xdr:row>
      <xdr:rowOff>116477</xdr:rowOff>
    </xdr:to>
    <xdr:cxnSp macro="">
      <xdr:nvCxnSpPr>
        <xdr:cNvPr id="371" name="直線コネクタ 370"/>
        <xdr:cNvCxnSpPr/>
      </xdr:nvCxnSpPr>
      <xdr:spPr>
        <a:xfrm flipV="1">
          <a:off x="6149340" y="14194972"/>
          <a:ext cx="7747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153506</xdr:rowOff>
    </xdr:from>
    <xdr:ext cx="469744" cy="259045"/>
    <xdr:sp macro="" textlink="">
      <xdr:nvSpPr>
        <xdr:cNvPr id="372" name="n_1aveValue【福祉施設】&#10;一人当たり面積"/>
        <xdr:cNvSpPr txBox="1"/>
      </xdr:nvSpPr>
      <xdr:spPr>
        <a:xfrm>
          <a:off x="8271587" y="14235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14713</xdr:rowOff>
    </xdr:from>
    <xdr:ext cx="469744" cy="259045"/>
    <xdr:sp macro="" textlink="">
      <xdr:nvSpPr>
        <xdr:cNvPr id="373" name="n_2aveValue【福祉施設】&#10;一人当たり面積"/>
        <xdr:cNvSpPr txBox="1"/>
      </xdr:nvSpPr>
      <xdr:spPr>
        <a:xfrm>
          <a:off x="7509587" y="142641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129920</xdr:rowOff>
    </xdr:from>
    <xdr:ext cx="469744" cy="259045"/>
    <xdr:sp macro="" textlink="">
      <xdr:nvSpPr>
        <xdr:cNvPr id="374" name="n_3aveValue【福祉施設】&#10;一人当たり面積"/>
        <xdr:cNvSpPr txBox="1"/>
      </xdr:nvSpPr>
      <xdr:spPr>
        <a:xfrm>
          <a:off x="6712027" y="138764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164209</xdr:rowOff>
    </xdr:from>
    <xdr:ext cx="469744" cy="259045"/>
    <xdr:sp macro="" textlink="">
      <xdr:nvSpPr>
        <xdr:cNvPr id="375" name="n_4aveValue【福祉施設】&#10;一人当たり面積"/>
        <xdr:cNvSpPr txBox="1"/>
      </xdr:nvSpPr>
      <xdr:spPr>
        <a:xfrm>
          <a:off x="5937327" y="139106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82</xdr:row>
      <xdr:rowOff>164209</xdr:rowOff>
    </xdr:from>
    <xdr:ext cx="469744" cy="259045"/>
    <xdr:sp macro="" textlink="">
      <xdr:nvSpPr>
        <xdr:cNvPr id="376" name="n_1mainValue【福祉施設】&#10;一人当たり面積"/>
        <xdr:cNvSpPr txBox="1"/>
      </xdr:nvSpPr>
      <xdr:spPr>
        <a:xfrm>
          <a:off x="8271587" y="139106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925</xdr:rowOff>
    </xdr:from>
    <xdr:ext cx="469744" cy="259045"/>
    <xdr:sp macro="" textlink="">
      <xdr:nvSpPr>
        <xdr:cNvPr id="377" name="n_2mainValue【福祉施設】&#10;一人当たり面積"/>
        <xdr:cNvSpPr txBox="1"/>
      </xdr:nvSpPr>
      <xdr:spPr>
        <a:xfrm>
          <a:off x="7509587" y="139150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155139</xdr:rowOff>
    </xdr:from>
    <xdr:ext cx="469744" cy="259045"/>
    <xdr:sp macro="" textlink="">
      <xdr:nvSpPr>
        <xdr:cNvPr id="378" name="n_3mainValue【福祉施設】&#10;一人当たり面積"/>
        <xdr:cNvSpPr txBox="1"/>
      </xdr:nvSpPr>
      <xdr:spPr>
        <a:xfrm>
          <a:off x="6712027" y="14236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158404</xdr:rowOff>
    </xdr:from>
    <xdr:ext cx="469744" cy="259045"/>
    <xdr:sp macro="" textlink="">
      <xdr:nvSpPr>
        <xdr:cNvPr id="379" name="n_4mainValue【福祉施設】&#10;一人当たり面積"/>
        <xdr:cNvSpPr txBox="1"/>
      </xdr:nvSpPr>
      <xdr:spPr>
        <a:xfrm>
          <a:off x="5937327" y="142401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0" name="正方形/長方形 379"/>
        <xdr:cNvSpPr/>
      </xdr:nvSpPr>
      <xdr:spPr>
        <a:xfrm>
          <a:off x="67056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1" name="正方形/長方形 380"/>
        <xdr:cNvSpPr/>
      </xdr:nvSpPr>
      <xdr:spPr>
        <a:xfrm>
          <a:off x="79756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2" name="正方形/長方形 381"/>
        <xdr:cNvSpPr/>
      </xdr:nvSpPr>
      <xdr:spPr>
        <a:xfrm>
          <a:off x="79756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3" name="正方形/長方形 382"/>
        <xdr:cNvSpPr/>
      </xdr:nvSpPr>
      <xdr:spPr>
        <a:xfrm>
          <a:off x="16764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4" name="正方形/長方形 383"/>
        <xdr:cNvSpPr/>
      </xdr:nvSpPr>
      <xdr:spPr>
        <a:xfrm>
          <a:off x="16764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5" name="正方形/長方形 384"/>
        <xdr:cNvSpPr/>
      </xdr:nvSpPr>
      <xdr:spPr>
        <a:xfrm>
          <a:off x="2682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6" name="正方形/長方形 385"/>
        <xdr:cNvSpPr/>
      </xdr:nvSpPr>
      <xdr:spPr>
        <a:xfrm>
          <a:off x="2682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7" name="正方形/長方形 386"/>
        <xdr:cNvSpPr/>
      </xdr:nvSpPr>
      <xdr:spPr>
        <a:xfrm>
          <a:off x="670560" y="16394430"/>
          <a:ext cx="417576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8" name="正方形/長方形 387"/>
        <xdr:cNvSpPr/>
      </xdr:nvSpPr>
      <xdr:spPr>
        <a:xfrm>
          <a:off x="582676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9" name="正方形/長方形 388"/>
        <xdr:cNvSpPr/>
      </xdr:nvSpPr>
      <xdr:spPr>
        <a:xfrm>
          <a:off x="59309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90" name="正方形/長方形 389"/>
        <xdr:cNvSpPr/>
      </xdr:nvSpPr>
      <xdr:spPr>
        <a:xfrm>
          <a:off x="59309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1" name="正方形/長方形 390"/>
        <xdr:cNvSpPr/>
      </xdr:nvSpPr>
      <xdr:spPr>
        <a:xfrm>
          <a:off x="68326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2" name="正方形/長方形 391"/>
        <xdr:cNvSpPr/>
      </xdr:nvSpPr>
      <xdr:spPr>
        <a:xfrm>
          <a:off x="68326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3" name="正方形/長方形 392"/>
        <xdr:cNvSpPr/>
      </xdr:nvSpPr>
      <xdr:spPr>
        <a:xfrm>
          <a:off x="7838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4" name="正方形/長方形 393"/>
        <xdr:cNvSpPr/>
      </xdr:nvSpPr>
      <xdr:spPr>
        <a:xfrm>
          <a:off x="7838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5" name="正方形/長方形 394"/>
        <xdr:cNvSpPr/>
      </xdr:nvSpPr>
      <xdr:spPr>
        <a:xfrm>
          <a:off x="5826760" y="16394430"/>
          <a:ext cx="415290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6" name="正方形/長方形 395"/>
        <xdr:cNvSpPr/>
      </xdr:nvSpPr>
      <xdr:spPr>
        <a:xfrm>
          <a:off x="1096010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7" name="正方形/長方形 396"/>
        <xdr:cNvSpPr/>
      </xdr:nvSpPr>
      <xdr:spPr>
        <a:xfrm>
          <a:off x="11064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8" name="正方形/長方形 397"/>
        <xdr:cNvSpPr/>
      </xdr:nvSpPr>
      <xdr:spPr>
        <a:xfrm>
          <a:off x="11064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9" name="正方形/長方形 398"/>
        <xdr:cNvSpPr/>
      </xdr:nvSpPr>
      <xdr:spPr>
        <a:xfrm>
          <a:off x="119659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00" name="正方形/長方形 399"/>
        <xdr:cNvSpPr/>
      </xdr:nvSpPr>
      <xdr:spPr>
        <a:xfrm>
          <a:off x="119659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1" name="正方形/長方形 400"/>
        <xdr:cNvSpPr/>
      </xdr:nvSpPr>
      <xdr:spPr>
        <a:xfrm>
          <a:off x="129717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2" name="正方形/長方形 401"/>
        <xdr:cNvSpPr/>
      </xdr:nvSpPr>
      <xdr:spPr>
        <a:xfrm>
          <a:off x="129717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3" name="正方形/長方形 402"/>
        <xdr:cNvSpPr/>
      </xdr:nvSpPr>
      <xdr:spPr>
        <a:xfrm>
          <a:off x="10960100" y="5215890"/>
          <a:ext cx="415290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24</xdr:row>
      <xdr:rowOff>76200</xdr:rowOff>
    </xdr:from>
    <xdr:to>
      <xdr:col>120</xdr:col>
      <xdr:colOff>152400</xdr:colOff>
      <xdr:row>28</xdr:row>
      <xdr:rowOff>25400</xdr:rowOff>
    </xdr:to>
    <xdr:sp macro="" textlink="">
      <xdr:nvSpPr>
        <xdr:cNvPr id="404" name="正方形/長方形 403"/>
        <xdr:cNvSpPr/>
      </xdr:nvSpPr>
      <xdr:spPr>
        <a:xfrm>
          <a:off x="1609344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05" name="正方形/長方形 404"/>
        <xdr:cNvSpPr/>
      </xdr:nvSpPr>
      <xdr:spPr>
        <a:xfrm>
          <a:off x="16220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06" name="正方形/長方形 405"/>
        <xdr:cNvSpPr/>
      </xdr:nvSpPr>
      <xdr:spPr>
        <a:xfrm>
          <a:off x="16220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07" name="正方形/長方形 406"/>
        <xdr:cNvSpPr/>
      </xdr:nvSpPr>
      <xdr:spPr>
        <a:xfrm>
          <a:off x="170992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08" name="正方形/長方形 407"/>
        <xdr:cNvSpPr/>
      </xdr:nvSpPr>
      <xdr:spPr>
        <a:xfrm>
          <a:off x="170992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09" name="正方形/長方形 408"/>
        <xdr:cNvSpPr/>
      </xdr:nvSpPr>
      <xdr:spPr>
        <a:xfrm>
          <a:off x="1810512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10" name="正方形/長方形 409"/>
        <xdr:cNvSpPr/>
      </xdr:nvSpPr>
      <xdr:spPr>
        <a:xfrm>
          <a:off x="1810512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11" name="正方形/長方形 410"/>
        <xdr:cNvSpPr/>
      </xdr:nvSpPr>
      <xdr:spPr>
        <a:xfrm>
          <a:off x="16093440" y="5215890"/>
          <a:ext cx="417576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46</xdr:row>
      <xdr:rowOff>114300</xdr:rowOff>
    </xdr:from>
    <xdr:to>
      <xdr:col>90</xdr:col>
      <xdr:colOff>25400</xdr:colOff>
      <xdr:row>50</xdr:row>
      <xdr:rowOff>63500</xdr:rowOff>
    </xdr:to>
    <xdr:sp macro="" textlink="">
      <xdr:nvSpPr>
        <xdr:cNvPr id="412" name="正方形/長方形 411"/>
        <xdr:cNvSpPr/>
      </xdr:nvSpPr>
      <xdr:spPr>
        <a:xfrm>
          <a:off x="1096010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13" name="正方形/長方形 412"/>
        <xdr:cNvSpPr/>
      </xdr:nvSpPr>
      <xdr:spPr>
        <a:xfrm>
          <a:off x="11064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14" name="正方形/長方形 413"/>
        <xdr:cNvSpPr/>
      </xdr:nvSpPr>
      <xdr:spPr>
        <a:xfrm>
          <a:off x="11064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15" name="正方形/長方形 414"/>
        <xdr:cNvSpPr/>
      </xdr:nvSpPr>
      <xdr:spPr>
        <a:xfrm>
          <a:off x="119659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16" name="正方形/長方形 415"/>
        <xdr:cNvSpPr/>
      </xdr:nvSpPr>
      <xdr:spPr>
        <a:xfrm>
          <a:off x="119659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17" name="正方形/長方形 416"/>
        <xdr:cNvSpPr/>
      </xdr:nvSpPr>
      <xdr:spPr>
        <a:xfrm>
          <a:off x="129717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18" name="正方形/長方形 417"/>
        <xdr:cNvSpPr/>
      </xdr:nvSpPr>
      <xdr:spPr>
        <a:xfrm>
          <a:off x="129717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19" name="正方形/長方形 418"/>
        <xdr:cNvSpPr/>
      </xdr:nvSpPr>
      <xdr:spPr>
        <a:xfrm>
          <a:off x="1096010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20" name="テキスト ボックス 419"/>
        <xdr:cNvSpPr txBox="1"/>
      </xdr:nvSpPr>
      <xdr:spPr>
        <a:xfrm>
          <a:off x="1092200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21" name="直線コネクタ 420"/>
        <xdr:cNvCxnSpPr/>
      </xdr:nvCxnSpPr>
      <xdr:spPr>
        <a:xfrm>
          <a:off x="10960100" y="111785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22" name="テキスト ボックス 421"/>
        <xdr:cNvSpPr txBox="1"/>
      </xdr:nvSpPr>
      <xdr:spPr>
        <a:xfrm>
          <a:off x="1056150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423" name="直線コネクタ 422"/>
        <xdr:cNvCxnSpPr/>
      </xdr:nvCxnSpPr>
      <xdr:spPr>
        <a:xfrm>
          <a:off x="10960100" y="108051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424" name="テキスト ボックス 423"/>
        <xdr:cNvSpPr txBox="1"/>
      </xdr:nvSpPr>
      <xdr:spPr>
        <a:xfrm>
          <a:off x="1056150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425" name="直線コネクタ 424"/>
        <xdr:cNvCxnSpPr/>
      </xdr:nvCxnSpPr>
      <xdr:spPr>
        <a:xfrm>
          <a:off x="10960100" y="104317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426" name="テキスト ボックス 425"/>
        <xdr:cNvSpPr txBox="1"/>
      </xdr:nvSpPr>
      <xdr:spPr>
        <a:xfrm>
          <a:off x="10602761" y="102933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427" name="直線コネクタ 426"/>
        <xdr:cNvCxnSpPr/>
      </xdr:nvCxnSpPr>
      <xdr:spPr>
        <a:xfrm>
          <a:off x="10960100" y="100584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428" name="テキスト ボックス 427"/>
        <xdr:cNvSpPr txBox="1"/>
      </xdr:nvSpPr>
      <xdr:spPr>
        <a:xfrm>
          <a:off x="10602761" y="99199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429" name="直線コネクタ 428"/>
        <xdr:cNvCxnSpPr/>
      </xdr:nvCxnSpPr>
      <xdr:spPr>
        <a:xfrm>
          <a:off x="10960100" y="96888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430" name="テキスト ボックス 429"/>
        <xdr:cNvSpPr txBox="1"/>
      </xdr:nvSpPr>
      <xdr:spPr>
        <a:xfrm>
          <a:off x="10602761" y="95504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431" name="直線コネクタ 430"/>
        <xdr:cNvCxnSpPr/>
      </xdr:nvCxnSpPr>
      <xdr:spPr>
        <a:xfrm>
          <a:off x="10960100" y="93154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432" name="テキスト ボックス 431"/>
        <xdr:cNvSpPr txBox="1"/>
      </xdr:nvSpPr>
      <xdr:spPr>
        <a:xfrm>
          <a:off x="10602761" y="91770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33" name="直線コネクタ 432"/>
        <xdr:cNvCxnSpPr/>
      </xdr:nvCxnSpPr>
      <xdr:spPr>
        <a:xfrm>
          <a:off x="10960100" y="89420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434" name="テキスト ボックス 433"/>
        <xdr:cNvSpPr txBox="1"/>
      </xdr:nvSpPr>
      <xdr:spPr>
        <a:xfrm>
          <a:off x="10666881" y="880365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35" name="【保健センター・保健所】&#10;有形固定資産減価償却率グラフ枠"/>
        <xdr:cNvSpPr/>
      </xdr:nvSpPr>
      <xdr:spPr>
        <a:xfrm>
          <a:off x="1096010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114300</xdr:rowOff>
    </xdr:from>
    <xdr:to>
      <xdr:col>85</xdr:col>
      <xdr:colOff>126364</xdr:colOff>
      <xdr:row>64</xdr:row>
      <xdr:rowOff>76200</xdr:rowOff>
    </xdr:to>
    <xdr:cxnSp macro="">
      <xdr:nvCxnSpPr>
        <xdr:cNvPr id="436" name="直線コネクタ 435"/>
        <xdr:cNvCxnSpPr/>
      </xdr:nvCxnSpPr>
      <xdr:spPr>
        <a:xfrm flipV="1">
          <a:off x="14375764" y="9334500"/>
          <a:ext cx="0" cy="14706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80027</xdr:rowOff>
    </xdr:from>
    <xdr:ext cx="469744" cy="259045"/>
    <xdr:sp macro="" textlink="">
      <xdr:nvSpPr>
        <xdr:cNvPr id="437" name="【保健センター・保健所】&#10;有形固定資産減価償却率最小値テキスト"/>
        <xdr:cNvSpPr txBox="1"/>
      </xdr:nvSpPr>
      <xdr:spPr>
        <a:xfrm>
          <a:off x="14414500" y="10808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76200</xdr:rowOff>
    </xdr:from>
    <xdr:to>
      <xdr:col>86</xdr:col>
      <xdr:colOff>25400</xdr:colOff>
      <xdr:row>64</xdr:row>
      <xdr:rowOff>76200</xdr:rowOff>
    </xdr:to>
    <xdr:cxnSp macro="">
      <xdr:nvCxnSpPr>
        <xdr:cNvPr id="438" name="直線コネクタ 437"/>
        <xdr:cNvCxnSpPr/>
      </xdr:nvCxnSpPr>
      <xdr:spPr>
        <a:xfrm>
          <a:off x="14287500" y="1080516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60977</xdr:rowOff>
    </xdr:from>
    <xdr:ext cx="405111" cy="259045"/>
    <xdr:sp macro="" textlink="">
      <xdr:nvSpPr>
        <xdr:cNvPr id="439" name="【保健センター・保健所】&#10;有形固定資産減価償却率最大値テキスト"/>
        <xdr:cNvSpPr txBox="1"/>
      </xdr:nvSpPr>
      <xdr:spPr>
        <a:xfrm>
          <a:off x="14414500" y="9113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114300</xdr:rowOff>
    </xdr:from>
    <xdr:to>
      <xdr:col>86</xdr:col>
      <xdr:colOff>25400</xdr:colOff>
      <xdr:row>55</xdr:row>
      <xdr:rowOff>114300</xdr:rowOff>
    </xdr:to>
    <xdr:cxnSp macro="">
      <xdr:nvCxnSpPr>
        <xdr:cNvPr id="440" name="直線コネクタ 439"/>
        <xdr:cNvCxnSpPr/>
      </xdr:nvCxnSpPr>
      <xdr:spPr>
        <a:xfrm>
          <a:off x="14287500" y="93345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113047</xdr:rowOff>
    </xdr:from>
    <xdr:ext cx="405111" cy="259045"/>
    <xdr:sp macro="" textlink="">
      <xdr:nvSpPr>
        <xdr:cNvPr id="441" name="【保健センター・保健所】&#10;有形固定資産減価償却率平均値テキスト"/>
        <xdr:cNvSpPr txBox="1"/>
      </xdr:nvSpPr>
      <xdr:spPr>
        <a:xfrm>
          <a:off x="14414500" y="98361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90170</xdr:rowOff>
    </xdr:from>
    <xdr:to>
      <xdr:col>85</xdr:col>
      <xdr:colOff>177800</xdr:colOff>
      <xdr:row>60</xdr:row>
      <xdr:rowOff>20320</xdr:rowOff>
    </xdr:to>
    <xdr:sp macro="" textlink="">
      <xdr:nvSpPr>
        <xdr:cNvPr id="442" name="フローチャート: 判断 441"/>
        <xdr:cNvSpPr/>
      </xdr:nvSpPr>
      <xdr:spPr>
        <a:xfrm>
          <a:off x="14325600" y="9980930"/>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53975</xdr:rowOff>
    </xdr:from>
    <xdr:to>
      <xdr:col>81</xdr:col>
      <xdr:colOff>101600</xdr:colOff>
      <xdr:row>59</xdr:row>
      <xdr:rowOff>155575</xdr:rowOff>
    </xdr:to>
    <xdr:sp macro="" textlink="">
      <xdr:nvSpPr>
        <xdr:cNvPr id="443" name="フローチャート: 判断 442"/>
        <xdr:cNvSpPr/>
      </xdr:nvSpPr>
      <xdr:spPr>
        <a:xfrm>
          <a:off x="13578840" y="9944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13970</xdr:rowOff>
    </xdr:from>
    <xdr:to>
      <xdr:col>76</xdr:col>
      <xdr:colOff>165100</xdr:colOff>
      <xdr:row>59</xdr:row>
      <xdr:rowOff>115570</xdr:rowOff>
    </xdr:to>
    <xdr:sp macro="" textlink="">
      <xdr:nvSpPr>
        <xdr:cNvPr id="444" name="フローチャート: 判断 443"/>
        <xdr:cNvSpPr/>
      </xdr:nvSpPr>
      <xdr:spPr>
        <a:xfrm>
          <a:off x="12804140" y="9904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10160</xdr:rowOff>
    </xdr:from>
    <xdr:to>
      <xdr:col>72</xdr:col>
      <xdr:colOff>38100</xdr:colOff>
      <xdr:row>59</xdr:row>
      <xdr:rowOff>111760</xdr:rowOff>
    </xdr:to>
    <xdr:sp macro="" textlink="">
      <xdr:nvSpPr>
        <xdr:cNvPr id="445" name="フローチャート: 判断 444"/>
        <xdr:cNvSpPr/>
      </xdr:nvSpPr>
      <xdr:spPr>
        <a:xfrm>
          <a:off x="12029440" y="990092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130175</xdr:rowOff>
    </xdr:from>
    <xdr:to>
      <xdr:col>67</xdr:col>
      <xdr:colOff>101600</xdr:colOff>
      <xdr:row>59</xdr:row>
      <xdr:rowOff>60325</xdr:rowOff>
    </xdr:to>
    <xdr:sp macro="" textlink="">
      <xdr:nvSpPr>
        <xdr:cNvPr id="446" name="フローチャート: 判断 445"/>
        <xdr:cNvSpPr/>
      </xdr:nvSpPr>
      <xdr:spPr>
        <a:xfrm>
          <a:off x="11231880" y="985329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47" name="テキスト ボックス 446"/>
        <xdr:cNvSpPr txBox="1"/>
      </xdr:nvSpPr>
      <xdr:spPr>
        <a:xfrm>
          <a:off x="14208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48" name="テキスト ボックス 447"/>
        <xdr:cNvSpPr txBox="1"/>
      </xdr:nvSpPr>
      <xdr:spPr>
        <a:xfrm>
          <a:off x="134620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49" name="テキスト ボックス 448"/>
        <xdr:cNvSpPr txBox="1"/>
      </xdr:nvSpPr>
      <xdr:spPr>
        <a:xfrm>
          <a:off x="126873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50" name="テキスト ボックス 449"/>
        <xdr:cNvSpPr txBox="1"/>
      </xdr:nvSpPr>
      <xdr:spPr>
        <a:xfrm>
          <a:off x="119049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51" name="テキスト ボックス 450"/>
        <xdr:cNvSpPr txBox="1"/>
      </xdr:nvSpPr>
      <xdr:spPr>
        <a:xfrm>
          <a:off x="111150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168275</xdr:rowOff>
    </xdr:from>
    <xdr:to>
      <xdr:col>85</xdr:col>
      <xdr:colOff>177800</xdr:colOff>
      <xdr:row>60</xdr:row>
      <xdr:rowOff>98425</xdr:rowOff>
    </xdr:to>
    <xdr:sp macro="" textlink="">
      <xdr:nvSpPr>
        <xdr:cNvPr id="452" name="楕円 451"/>
        <xdr:cNvSpPr/>
      </xdr:nvSpPr>
      <xdr:spPr>
        <a:xfrm>
          <a:off x="14325600" y="10059035"/>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59</xdr:row>
      <xdr:rowOff>146702</xdr:rowOff>
    </xdr:from>
    <xdr:ext cx="405111" cy="259045"/>
    <xdr:sp macro="" textlink="">
      <xdr:nvSpPr>
        <xdr:cNvPr id="453" name="【保健センター・保健所】&#10;有形固定資産減価償却率該当値テキスト"/>
        <xdr:cNvSpPr txBox="1"/>
      </xdr:nvSpPr>
      <xdr:spPr>
        <a:xfrm>
          <a:off x="14414500" y="100374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124460</xdr:rowOff>
    </xdr:from>
    <xdr:to>
      <xdr:col>81</xdr:col>
      <xdr:colOff>101600</xdr:colOff>
      <xdr:row>60</xdr:row>
      <xdr:rowOff>54610</xdr:rowOff>
    </xdr:to>
    <xdr:sp macro="" textlink="">
      <xdr:nvSpPr>
        <xdr:cNvPr id="454" name="楕円 453"/>
        <xdr:cNvSpPr/>
      </xdr:nvSpPr>
      <xdr:spPr>
        <a:xfrm>
          <a:off x="13578840" y="100152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3810</xdr:rowOff>
    </xdr:from>
    <xdr:to>
      <xdr:col>85</xdr:col>
      <xdr:colOff>127000</xdr:colOff>
      <xdr:row>60</xdr:row>
      <xdr:rowOff>47625</xdr:rowOff>
    </xdr:to>
    <xdr:cxnSp macro="">
      <xdr:nvCxnSpPr>
        <xdr:cNvPr id="455" name="直線コネクタ 454"/>
        <xdr:cNvCxnSpPr/>
      </xdr:nvCxnSpPr>
      <xdr:spPr>
        <a:xfrm>
          <a:off x="13629640" y="10062210"/>
          <a:ext cx="74676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86360</xdr:rowOff>
    </xdr:from>
    <xdr:to>
      <xdr:col>76</xdr:col>
      <xdr:colOff>165100</xdr:colOff>
      <xdr:row>60</xdr:row>
      <xdr:rowOff>16510</xdr:rowOff>
    </xdr:to>
    <xdr:sp macro="" textlink="">
      <xdr:nvSpPr>
        <xdr:cNvPr id="456" name="楕円 455"/>
        <xdr:cNvSpPr/>
      </xdr:nvSpPr>
      <xdr:spPr>
        <a:xfrm>
          <a:off x="12804140" y="99771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137160</xdr:rowOff>
    </xdr:from>
    <xdr:to>
      <xdr:col>81</xdr:col>
      <xdr:colOff>50800</xdr:colOff>
      <xdr:row>60</xdr:row>
      <xdr:rowOff>3810</xdr:rowOff>
    </xdr:to>
    <xdr:cxnSp macro="">
      <xdr:nvCxnSpPr>
        <xdr:cNvPr id="457" name="直線コネクタ 456"/>
        <xdr:cNvCxnSpPr/>
      </xdr:nvCxnSpPr>
      <xdr:spPr>
        <a:xfrm>
          <a:off x="12854940" y="10027920"/>
          <a:ext cx="7747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55880</xdr:rowOff>
    </xdr:from>
    <xdr:to>
      <xdr:col>72</xdr:col>
      <xdr:colOff>38100</xdr:colOff>
      <xdr:row>59</xdr:row>
      <xdr:rowOff>157480</xdr:rowOff>
    </xdr:to>
    <xdr:sp macro="" textlink="">
      <xdr:nvSpPr>
        <xdr:cNvPr id="458" name="楕円 457"/>
        <xdr:cNvSpPr/>
      </xdr:nvSpPr>
      <xdr:spPr>
        <a:xfrm>
          <a:off x="12029440" y="994664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106680</xdr:rowOff>
    </xdr:from>
    <xdr:to>
      <xdr:col>76</xdr:col>
      <xdr:colOff>114300</xdr:colOff>
      <xdr:row>59</xdr:row>
      <xdr:rowOff>137160</xdr:rowOff>
    </xdr:to>
    <xdr:cxnSp macro="">
      <xdr:nvCxnSpPr>
        <xdr:cNvPr id="459" name="直線コネクタ 458"/>
        <xdr:cNvCxnSpPr/>
      </xdr:nvCxnSpPr>
      <xdr:spPr>
        <a:xfrm>
          <a:off x="12072620" y="9997440"/>
          <a:ext cx="78232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55880</xdr:rowOff>
    </xdr:from>
    <xdr:to>
      <xdr:col>67</xdr:col>
      <xdr:colOff>101600</xdr:colOff>
      <xdr:row>59</xdr:row>
      <xdr:rowOff>157480</xdr:rowOff>
    </xdr:to>
    <xdr:sp macro="" textlink="">
      <xdr:nvSpPr>
        <xdr:cNvPr id="460" name="楕円 459"/>
        <xdr:cNvSpPr/>
      </xdr:nvSpPr>
      <xdr:spPr>
        <a:xfrm>
          <a:off x="11231880" y="9946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106680</xdr:rowOff>
    </xdr:from>
    <xdr:to>
      <xdr:col>71</xdr:col>
      <xdr:colOff>177800</xdr:colOff>
      <xdr:row>59</xdr:row>
      <xdr:rowOff>106680</xdr:rowOff>
    </xdr:to>
    <xdr:cxnSp macro="">
      <xdr:nvCxnSpPr>
        <xdr:cNvPr id="461" name="直線コネクタ 460"/>
        <xdr:cNvCxnSpPr/>
      </xdr:nvCxnSpPr>
      <xdr:spPr>
        <a:xfrm>
          <a:off x="11282680" y="9997440"/>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652</xdr:rowOff>
    </xdr:from>
    <xdr:ext cx="405111" cy="259045"/>
    <xdr:sp macro="" textlink="">
      <xdr:nvSpPr>
        <xdr:cNvPr id="462" name="n_1aveValue【保健センター・保健所】&#10;有形固定資産減価償却率"/>
        <xdr:cNvSpPr txBox="1"/>
      </xdr:nvSpPr>
      <xdr:spPr>
        <a:xfrm>
          <a:off x="13437244" y="9723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132097</xdr:rowOff>
    </xdr:from>
    <xdr:ext cx="405111" cy="259045"/>
    <xdr:sp macro="" textlink="">
      <xdr:nvSpPr>
        <xdr:cNvPr id="463" name="n_2aveValue【保健センター・保健所】&#10;有形固定資産減価償却率"/>
        <xdr:cNvSpPr txBox="1"/>
      </xdr:nvSpPr>
      <xdr:spPr>
        <a:xfrm>
          <a:off x="12675244" y="9687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128287</xdr:rowOff>
    </xdr:from>
    <xdr:ext cx="405111" cy="259045"/>
    <xdr:sp macro="" textlink="">
      <xdr:nvSpPr>
        <xdr:cNvPr id="464" name="n_3aveValue【保健センター・保健所】&#10;有形固定資産減価償却率"/>
        <xdr:cNvSpPr txBox="1"/>
      </xdr:nvSpPr>
      <xdr:spPr>
        <a:xfrm>
          <a:off x="11900544" y="9683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76852</xdr:rowOff>
    </xdr:from>
    <xdr:ext cx="405111" cy="259045"/>
    <xdr:sp macro="" textlink="">
      <xdr:nvSpPr>
        <xdr:cNvPr id="465" name="n_4aveValue【保健センター・保健所】&#10;有形固定資産減価償却率"/>
        <xdr:cNvSpPr txBox="1"/>
      </xdr:nvSpPr>
      <xdr:spPr>
        <a:xfrm>
          <a:off x="11102984" y="9632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60</xdr:row>
      <xdr:rowOff>45737</xdr:rowOff>
    </xdr:from>
    <xdr:ext cx="405111" cy="259045"/>
    <xdr:sp macro="" textlink="">
      <xdr:nvSpPr>
        <xdr:cNvPr id="466" name="n_1mainValue【保健センター・保健所】&#10;有形固定資産減価償却率"/>
        <xdr:cNvSpPr txBox="1"/>
      </xdr:nvSpPr>
      <xdr:spPr>
        <a:xfrm>
          <a:off x="13437244" y="10104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7637</xdr:rowOff>
    </xdr:from>
    <xdr:ext cx="405111" cy="259045"/>
    <xdr:sp macro="" textlink="">
      <xdr:nvSpPr>
        <xdr:cNvPr id="467" name="n_2mainValue【保健センター・保健所】&#10;有形固定資産減価償却率"/>
        <xdr:cNvSpPr txBox="1"/>
      </xdr:nvSpPr>
      <xdr:spPr>
        <a:xfrm>
          <a:off x="12675244" y="100660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148607</xdr:rowOff>
    </xdr:from>
    <xdr:ext cx="405111" cy="259045"/>
    <xdr:sp macro="" textlink="">
      <xdr:nvSpPr>
        <xdr:cNvPr id="468" name="n_3mainValue【保健センター・保健所】&#10;有形固定資産減価償却率"/>
        <xdr:cNvSpPr txBox="1"/>
      </xdr:nvSpPr>
      <xdr:spPr>
        <a:xfrm>
          <a:off x="11900544" y="10039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148607</xdr:rowOff>
    </xdr:from>
    <xdr:ext cx="405111" cy="259045"/>
    <xdr:sp macro="" textlink="">
      <xdr:nvSpPr>
        <xdr:cNvPr id="469" name="n_4mainValue【保健センター・保健所】&#10;有形固定資産減価償却率"/>
        <xdr:cNvSpPr txBox="1"/>
      </xdr:nvSpPr>
      <xdr:spPr>
        <a:xfrm>
          <a:off x="11102984" y="10039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70" name="正方形/長方形 469"/>
        <xdr:cNvSpPr/>
      </xdr:nvSpPr>
      <xdr:spPr>
        <a:xfrm>
          <a:off x="1609344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71" name="正方形/長方形 470"/>
        <xdr:cNvSpPr/>
      </xdr:nvSpPr>
      <xdr:spPr>
        <a:xfrm>
          <a:off x="16220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72" name="正方形/長方形 471"/>
        <xdr:cNvSpPr/>
      </xdr:nvSpPr>
      <xdr:spPr>
        <a:xfrm>
          <a:off x="16220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73" name="正方形/長方形 472"/>
        <xdr:cNvSpPr/>
      </xdr:nvSpPr>
      <xdr:spPr>
        <a:xfrm>
          <a:off x="170992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74" name="正方形/長方形 473"/>
        <xdr:cNvSpPr/>
      </xdr:nvSpPr>
      <xdr:spPr>
        <a:xfrm>
          <a:off x="170992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75" name="正方形/長方形 474"/>
        <xdr:cNvSpPr/>
      </xdr:nvSpPr>
      <xdr:spPr>
        <a:xfrm>
          <a:off x="1810512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76" name="正方形/長方形 475"/>
        <xdr:cNvSpPr/>
      </xdr:nvSpPr>
      <xdr:spPr>
        <a:xfrm>
          <a:off x="1810512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77" name="正方形/長方形 476"/>
        <xdr:cNvSpPr/>
      </xdr:nvSpPr>
      <xdr:spPr>
        <a:xfrm>
          <a:off x="1609344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78" name="テキスト ボックス 477"/>
        <xdr:cNvSpPr txBox="1"/>
      </xdr:nvSpPr>
      <xdr:spPr>
        <a:xfrm>
          <a:off x="1607820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79" name="直線コネクタ 478"/>
        <xdr:cNvCxnSpPr/>
      </xdr:nvCxnSpPr>
      <xdr:spPr>
        <a:xfrm>
          <a:off x="1609344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130628</xdr:rowOff>
    </xdr:from>
    <xdr:to>
      <xdr:col>120</xdr:col>
      <xdr:colOff>114300</xdr:colOff>
      <xdr:row>64</xdr:row>
      <xdr:rowOff>130628</xdr:rowOff>
    </xdr:to>
    <xdr:cxnSp macro="">
      <xdr:nvCxnSpPr>
        <xdr:cNvPr id="480" name="直線コネクタ 479"/>
        <xdr:cNvCxnSpPr/>
      </xdr:nvCxnSpPr>
      <xdr:spPr>
        <a:xfrm>
          <a:off x="16093440" y="1085958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481" name="テキスト ボックス 480"/>
        <xdr:cNvSpPr txBox="1"/>
      </xdr:nvSpPr>
      <xdr:spPr>
        <a:xfrm>
          <a:off x="15694841" y="1072117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482" name="直線コネクタ 481"/>
        <xdr:cNvCxnSpPr/>
      </xdr:nvCxnSpPr>
      <xdr:spPr>
        <a:xfrm>
          <a:off x="16093440" y="1054063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483" name="テキスト ボックス 482"/>
        <xdr:cNvSpPr txBox="1"/>
      </xdr:nvSpPr>
      <xdr:spPr>
        <a:xfrm>
          <a:off x="15694841" y="1039841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484" name="直線コネクタ 483"/>
        <xdr:cNvCxnSpPr/>
      </xdr:nvCxnSpPr>
      <xdr:spPr>
        <a:xfrm>
          <a:off x="16093440" y="1022168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485" name="テキスト ボックス 484"/>
        <xdr:cNvSpPr txBox="1"/>
      </xdr:nvSpPr>
      <xdr:spPr>
        <a:xfrm>
          <a:off x="15694841" y="100794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486" name="直線コネクタ 485"/>
        <xdr:cNvCxnSpPr/>
      </xdr:nvCxnSpPr>
      <xdr:spPr>
        <a:xfrm>
          <a:off x="16093440" y="989892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487" name="テキスト ボックス 486"/>
        <xdr:cNvSpPr txBox="1"/>
      </xdr:nvSpPr>
      <xdr:spPr>
        <a:xfrm>
          <a:off x="15694841" y="976051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488" name="直線コネクタ 487"/>
        <xdr:cNvCxnSpPr/>
      </xdr:nvCxnSpPr>
      <xdr:spPr>
        <a:xfrm>
          <a:off x="16093440" y="957997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489" name="テキスト ボックス 488"/>
        <xdr:cNvSpPr txBox="1"/>
      </xdr:nvSpPr>
      <xdr:spPr>
        <a:xfrm>
          <a:off x="15694841" y="944156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490" name="直線コネクタ 489"/>
        <xdr:cNvCxnSpPr/>
      </xdr:nvCxnSpPr>
      <xdr:spPr>
        <a:xfrm>
          <a:off x="16093440" y="926102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491" name="テキスト ボックス 490"/>
        <xdr:cNvSpPr txBox="1"/>
      </xdr:nvSpPr>
      <xdr:spPr>
        <a:xfrm>
          <a:off x="15694841" y="912260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92" name="直線コネクタ 491"/>
        <xdr:cNvCxnSpPr/>
      </xdr:nvCxnSpPr>
      <xdr:spPr>
        <a:xfrm>
          <a:off x="1609344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93" name="テキスト ボックス 492"/>
        <xdr:cNvSpPr txBox="1"/>
      </xdr:nvSpPr>
      <xdr:spPr>
        <a:xfrm>
          <a:off x="1569484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94" name="【保健センター・保健所】&#10;一人当たり面積グラフ枠"/>
        <xdr:cNvSpPr/>
      </xdr:nvSpPr>
      <xdr:spPr>
        <a:xfrm>
          <a:off x="1609344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145324</xdr:rowOff>
    </xdr:from>
    <xdr:to>
      <xdr:col>116</xdr:col>
      <xdr:colOff>62864</xdr:colOff>
      <xdr:row>64</xdr:row>
      <xdr:rowOff>91440</xdr:rowOff>
    </xdr:to>
    <xdr:cxnSp macro="">
      <xdr:nvCxnSpPr>
        <xdr:cNvPr id="495" name="直線コネクタ 494"/>
        <xdr:cNvCxnSpPr/>
      </xdr:nvCxnSpPr>
      <xdr:spPr>
        <a:xfrm flipV="1">
          <a:off x="19509104" y="9365524"/>
          <a:ext cx="0" cy="14548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95267</xdr:rowOff>
    </xdr:from>
    <xdr:ext cx="469744" cy="259045"/>
    <xdr:sp macro="" textlink="">
      <xdr:nvSpPr>
        <xdr:cNvPr id="496" name="【保健センター・保健所】&#10;一人当たり面積最小値テキスト"/>
        <xdr:cNvSpPr txBox="1"/>
      </xdr:nvSpPr>
      <xdr:spPr>
        <a:xfrm>
          <a:off x="19547840" y="10824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91440</xdr:rowOff>
    </xdr:from>
    <xdr:to>
      <xdr:col>116</xdr:col>
      <xdr:colOff>152400</xdr:colOff>
      <xdr:row>64</xdr:row>
      <xdr:rowOff>91440</xdr:rowOff>
    </xdr:to>
    <xdr:cxnSp macro="">
      <xdr:nvCxnSpPr>
        <xdr:cNvPr id="497" name="直線コネクタ 496"/>
        <xdr:cNvCxnSpPr/>
      </xdr:nvCxnSpPr>
      <xdr:spPr>
        <a:xfrm>
          <a:off x="19443700" y="108204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92001</xdr:rowOff>
    </xdr:from>
    <xdr:ext cx="469744" cy="259045"/>
    <xdr:sp macro="" textlink="">
      <xdr:nvSpPr>
        <xdr:cNvPr id="498" name="【保健センター・保健所】&#10;一人当たり面積最大値テキスト"/>
        <xdr:cNvSpPr txBox="1"/>
      </xdr:nvSpPr>
      <xdr:spPr>
        <a:xfrm>
          <a:off x="19547840" y="91445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145324</xdr:rowOff>
    </xdr:from>
    <xdr:to>
      <xdr:col>116</xdr:col>
      <xdr:colOff>152400</xdr:colOff>
      <xdr:row>55</xdr:row>
      <xdr:rowOff>145324</xdr:rowOff>
    </xdr:to>
    <xdr:cxnSp macro="">
      <xdr:nvCxnSpPr>
        <xdr:cNvPr id="499" name="直線コネクタ 498"/>
        <xdr:cNvCxnSpPr/>
      </xdr:nvCxnSpPr>
      <xdr:spPr>
        <a:xfrm>
          <a:off x="19443700" y="936552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86377</xdr:rowOff>
    </xdr:from>
    <xdr:ext cx="469744" cy="259045"/>
    <xdr:sp macro="" textlink="">
      <xdr:nvSpPr>
        <xdr:cNvPr id="500" name="【保健センター・保健所】&#10;一人当たり面積平均値テキスト"/>
        <xdr:cNvSpPr txBox="1"/>
      </xdr:nvSpPr>
      <xdr:spPr>
        <a:xfrm>
          <a:off x="19547840" y="103124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63500</xdr:rowOff>
    </xdr:from>
    <xdr:to>
      <xdr:col>116</xdr:col>
      <xdr:colOff>114300</xdr:colOff>
      <xdr:row>62</xdr:row>
      <xdr:rowOff>165100</xdr:rowOff>
    </xdr:to>
    <xdr:sp macro="" textlink="">
      <xdr:nvSpPr>
        <xdr:cNvPr id="501" name="フローチャート: 判断 500"/>
        <xdr:cNvSpPr/>
      </xdr:nvSpPr>
      <xdr:spPr>
        <a:xfrm>
          <a:off x="19458940" y="10457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66766</xdr:rowOff>
    </xdr:from>
    <xdr:to>
      <xdr:col>112</xdr:col>
      <xdr:colOff>38100</xdr:colOff>
      <xdr:row>62</xdr:row>
      <xdr:rowOff>168366</xdr:rowOff>
    </xdr:to>
    <xdr:sp macro="" textlink="">
      <xdr:nvSpPr>
        <xdr:cNvPr id="502" name="フローチャート: 判断 501"/>
        <xdr:cNvSpPr/>
      </xdr:nvSpPr>
      <xdr:spPr>
        <a:xfrm>
          <a:off x="18735040" y="10460446"/>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66766</xdr:rowOff>
    </xdr:from>
    <xdr:to>
      <xdr:col>107</xdr:col>
      <xdr:colOff>101600</xdr:colOff>
      <xdr:row>62</xdr:row>
      <xdr:rowOff>168366</xdr:rowOff>
    </xdr:to>
    <xdr:sp macro="" textlink="">
      <xdr:nvSpPr>
        <xdr:cNvPr id="503" name="フローチャート: 判断 502"/>
        <xdr:cNvSpPr/>
      </xdr:nvSpPr>
      <xdr:spPr>
        <a:xfrm>
          <a:off x="17937480" y="10460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56969</xdr:rowOff>
    </xdr:from>
    <xdr:to>
      <xdr:col>102</xdr:col>
      <xdr:colOff>165100</xdr:colOff>
      <xdr:row>62</xdr:row>
      <xdr:rowOff>158569</xdr:rowOff>
    </xdr:to>
    <xdr:sp macro="" textlink="">
      <xdr:nvSpPr>
        <xdr:cNvPr id="504" name="フローチャート: 判断 503"/>
        <xdr:cNvSpPr/>
      </xdr:nvSpPr>
      <xdr:spPr>
        <a:xfrm>
          <a:off x="17162780" y="10450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56969</xdr:rowOff>
    </xdr:from>
    <xdr:to>
      <xdr:col>98</xdr:col>
      <xdr:colOff>38100</xdr:colOff>
      <xdr:row>62</xdr:row>
      <xdr:rowOff>158569</xdr:rowOff>
    </xdr:to>
    <xdr:sp macro="" textlink="">
      <xdr:nvSpPr>
        <xdr:cNvPr id="505" name="フローチャート: 判断 504"/>
        <xdr:cNvSpPr/>
      </xdr:nvSpPr>
      <xdr:spPr>
        <a:xfrm>
          <a:off x="16388080" y="10450649"/>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06" name="テキスト ボックス 505"/>
        <xdr:cNvSpPr txBox="1"/>
      </xdr:nvSpPr>
      <xdr:spPr>
        <a:xfrm>
          <a:off x="193421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07" name="テキスト ボックス 506"/>
        <xdr:cNvSpPr txBox="1"/>
      </xdr:nvSpPr>
      <xdr:spPr>
        <a:xfrm>
          <a:off x="186105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08" name="テキスト ボックス 507"/>
        <xdr:cNvSpPr txBox="1"/>
      </xdr:nvSpPr>
      <xdr:spPr>
        <a:xfrm>
          <a:off x="178206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09" name="テキスト ボックス 508"/>
        <xdr:cNvSpPr txBox="1"/>
      </xdr:nvSpPr>
      <xdr:spPr>
        <a:xfrm>
          <a:off x="170459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10" name="テキスト ボックス 509"/>
        <xdr:cNvSpPr txBox="1"/>
      </xdr:nvSpPr>
      <xdr:spPr>
        <a:xfrm>
          <a:off x="162636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164737</xdr:rowOff>
    </xdr:from>
    <xdr:to>
      <xdr:col>116</xdr:col>
      <xdr:colOff>114300</xdr:colOff>
      <xdr:row>63</xdr:row>
      <xdr:rowOff>94887</xdr:rowOff>
    </xdr:to>
    <xdr:sp macro="" textlink="">
      <xdr:nvSpPr>
        <xdr:cNvPr id="511" name="楕円 510"/>
        <xdr:cNvSpPr/>
      </xdr:nvSpPr>
      <xdr:spPr>
        <a:xfrm>
          <a:off x="19458940" y="1055841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143164</xdr:rowOff>
    </xdr:from>
    <xdr:ext cx="469744" cy="259045"/>
    <xdr:sp macro="" textlink="">
      <xdr:nvSpPr>
        <xdr:cNvPr id="512" name="【保健センター・保健所】&#10;一人当たり面積該当値テキスト"/>
        <xdr:cNvSpPr txBox="1"/>
      </xdr:nvSpPr>
      <xdr:spPr>
        <a:xfrm>
          <a:off x="19547840" y="105368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171269</xdr:rowOff>
    </xdr:from>
    <xdr:to>
      <xdr:col>112</xdr:col>
      <xdr:colOff>38100</xdr:colOff>
      <xdr:row>63</xdr:row>
      <xdr:rowOff>101419</xdr:rowOff>
    </xdr:to>
    <xdr:sp macro="" textlink="">
      <xdr:nvSpPr>
        <xdr:cNvPr id="513" name="楕円 512"/>
        <xdr:cNvSpPr/>
      </xdr:nvSpPr>
      <xdr:spPr>
        <a:xfrm>
          <a:off x="18735040" y="10564949"/>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44087</xdr:rowOff>
    </xdr:from>
    <xdr:to>
      <xdr:col>116</xdr:col>
      <xdr:colOff>63500</xdr:colOff>
      <xdr:row>63</xdr:row>
      <xdr:rowOff>50619</xdr:rowOff>
    </xdr:to>
    <xdr:cxnSp macro="">
      <xdr:nvCxnSpPr>
        <xdr:cNvPr id="514" name="直線コネクタ 513"/>
        <xdr:cNvCxnSpPr/>
      </xdr:nvCxnSpPr>
      <xdr:spPr>
        <a:xfrm flipV="1">
          <a:off x="18778220" y="10605407"/>
          <a:ext cx="73152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3084</xdr:rowOff>
    </xdr:from>
    <xdr:to>
      <xdr:col>107</xdr:col>
      <xdr:colOff>101600</xdr:colOff>
      <xdr:row>63</xdr:row>
      <xdr:rowOff>104684</xdr:rowOff>
    </xdr:to>
    <xdr:sp macro="" textlink="">
      <xdr:nvSpPr>
        <xdr:cNvPr id="515" name="楕円 514"/>
        <xdr:cNvSpPr/>
      </xdr:nvSpPr>
      <xdr:spPr>
        <a:xfrm>
          <a:off x="17937480" y="10564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50619</xdr:rowOff>
    </xdr:from>
    <xdr:to>
      <xdr:col>111</xdr:col>
      <xdr:colOff>177800</xdr:colOff>
      <xdr:row>63</xdr:row>
      <xdr:rowOff>53884</xdr:rowOff>
    </xdr:to>
    <xdr:cxnSp macro="">
      <xdr:nvCxnSpPr>
        <xdr:cNvPr id="516" name="直線コネクタ 515"/>
        <xdr:cNvCxnSpPr/>
      </xdr:nvCxnSpPr>
      <xdr:spPr>
        <a:xfrm flipV="1">
          <a:off x="17988280" y="10611939"/>
          <a:ext cx="78994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109220</xdr:rowOff>
    </xdr:from>
    <xdr:to>
      <xdr:col>102</xdr:col>
      <xdr:colOff>165100</xdr:colOff>
      <xdr:row>63</xdr:row>
      <xdr:rowOff>39370</xdr:rowOff>
    </xdr:to>
    <xdr:sp macro="" textlink="">
      <xdr:nvSpPr>
        <xdr:cNvPr id="517" name="楕円 516"/>
        <xdr:cNvSpPr/>
      </xdr:nvSpPr>
      <xdr:spPr>
        <a:xfrm>
          <a:off x="17162780" y="1050290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160020</xdr:rowOff>
    </xdr:from>
    <xdr:to>
      <xdr:col>107</xdr:col>
      <xdr:colOff>50800</xdr:colOff>
      <xdr:row>63</xdr:row>
      <xdr:rowOff>53884</xdr:rowOff>
    </xdr:to>
    <xdr:cxnSp macro="">
      <xdr:nvCxnSpPr>
        <xdr:cNvPr id="518" name="直線コネクタ 517"/>
        <xdr:cNvCxnSpPr/>
      </xdr:nvCxnSpPr>
      <xdr:spPr>
        <a:xfrm>
          <a:off x="17213580" y="10553700"/>
          <a:ext cx="774700" cy="615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115751</xdr:rowOff>
    </xdr:from>
    <xdr:to>
      <xdr:col>98</xdr:col>
      <xdr:colOff>38100</xdr:colOff>
      <xdr:row>63</xdr:row>
      <xdr:rowOff>45901</xdr:rowOff>
    </xdr:to>
    <xdr:sp macro="" textlink="">
      <xdr:nvSpPr>
        <xdr:cNvPr id="519" name="楕円 518"/>
        <xdr:cNvSpPr/>
      </xdr:nvSpPr>
      <xdr:spPr>
        <a:xfrm>
          <a:off x="16388080" y="10509431"/>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160020</xdr:rowOff>
    </xdr:from>
    <xdr:to>
      <xdr:col>102</xdr:col>
      <xdr:colOff>114300</xdr:colOff>
      <xdr:row>62</xdr:row>
      <xdr:rowOff>166551</xdr:rowOff>
    </xdr:to>
    <xdr:cxnSp macro="">
      <xdr:nvCxnSpPr>
        <xdr:cNvPr id="520" name="直線コネクタ 519"/>
        <xdr:cNvCxnSpPr/>
      </xdr:nvCxnSpPr>
      <xdr:spPr>
        <a:xfrm flipV="1">
          <a:off x="16431260" y="10553700"/>
          <a:ext cx="78232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13443</xdr:rowOff>
    </xdr:from>
    <xdr:ext cx="469744" cy="259045"/>
    <xdr:sp macro="" textlink="">
      <xdr:nvSpPr>
        <xdr:cNvPr id="521" name="n_1aveValue【保健センター・保健所】&#10;一人当たり面積"/>
        <xdr:cNvSpPr txBox="1"/>
      </xdr:nvSpPr>
      <xdr:spPr>
        <a:xfrm>
          <a:off x="18561127" y="10239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13443</xdr:rowOff>
    </xdr:from>
    <xdr:ext cx="469744" cy="259045"/>
    <xdr:sp macro="" textlink="">
      <xdr:nvSpPr>
        <xdr:cNvPr id="522" name="n_2aveValue【保健センター・保健所】&#10;一人当たり面積"/>
        <xdr:cNvSpPr txBox="1"/>
      </xdr:nvSpPr>
      <xdr:spPr>
        <a:xfrm>
          <a:off x="17776267" y="10239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3646</xdr:rowOff>
    </xdr:from>
    <xdr:ext cx="469744" cy="259045"/>
    <xdr:sp macro="" textlink="">
      <xdr:nvSpPr>
        <xdr:cNvPr id="523" name="n_3aveValue【保健センター・保健所】&#10;一人当たり面積"/>
        <xdr:cNvSpPr txBox="1"/>
      </xdr:nvSpPr>
      <xdr:spPr>
        <a:xfrm>
          <a:off x="17001567" y="102296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3646</xdr:rowOff>
    </xdr:from>
    <xdr:ext cx="469744" cy="259045"/>
    <xdr:sp macro="" textlink="">
      <xdr:nvSpPr>
        <xdr:cNvPr id="524" name="n_4aveValue【保健センター・保健所】&#10;一人当たり面積"/>
        <xdr:cNvSpPr txBox="1"/>
      </xdr:nvSpPr>
      <xdr:spPr>
        <a:xfrm>
          <a:off x="16226867" y="102296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92546</xdr:rowOff>
    </xdr:from>
    <xdr:ext cx="469744" cy="259045"/>
    <xdr:sp macro="" textlink="">
      <xdr:nvSpPr>
        <xdr:cNvPr id="525" name="n_1mainValue【保健センター・保健所】&#10;一人当たり面積"/>
        <xdr:cNvSpPr txBox="1"/>
      </xdr:nvSpPr>
      <xdr:spPr>
        <a:xfrm>
          <a:off x="18561127" y="10653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95811</xdr:rowOff>
    </xdr:from>
    <xdr:ext cx="469744" cy="259045"/>
    <xdr:sp macro="" textlink="">
      <xdr:nvSpPr>
        <xdr:cNvPr id="526" name="n_2mainValue【保健センター・保健所】&#10;一人当たり面積"/>
        <xdr:cNvSpPr txBox="1"/>
      </xdr:nvSpPr>
      <xdr:spPr>
        <a:xfrm>
          <a:off x="17776267" y="10657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30497</xdr:rowOff>
    </xdr:from>
    <xdr:ext cx="469744" cy="259045"/>
    <xdr:sp macro="" textlink="">
      <xdr:nvSpPr>
        <xdr:cNvPr id="527" name="n_3mainValue【保健センター・保健所】&#10;一人当たり面積"/>
        <xdr:cNvSpPr txBox="1"/>
      </xdr:nvSpPr>
      <xdr:spPr>
        <a:xfrm>
          <a:off x="17001567" y="10591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37028</xdr:rowOff>
    </xdr:from>
    <xdr:ext cx="469744" cy="259045"/>
    <xdr:sp macro="" textlink="">
      <xdr:nvSpPr>
        <xdr:cNvPr id="528" name="n_4mainValue【保健センター・保健所】&#10;一人当たり面積"/>
        <xdr:cNvSpPr txBox="1"/>
      </xdr:nvSpPr>
      <xdr:spPr>
        <a:xfrm>
          <a:off x="16226867" y="105983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29" name="正方形/長方形 528"/>
        <xdr:cNvSpPr/>
      </xdr:nvSpPr>
      <xdr:spPr>
        <a:xfrm>
          <a:off x="1096010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30" name="正方形/長方形 529"/>
        <xdr:cNvSpPr/>
      </xdr:nvSpPr>
      <xdr:spPr>
        <a:xfrm>
          <a:off x="11064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31" name="正方形/長方形 530"/>
        <xdr:cNvSpPr/>
      </xdr:nvSpPr>
      <xdr:spPr>
        <a:xfrm>
          <a:off x="11064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32" name="正方形/長方形 531"/>
        <xdr:cNvSpPr/>
      </xdr:nvSpPr>
      <xdr:spPr>
        <a:xfrm>
          <a:off x="119659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33" name="正方形/長方形 532"/>
        <xdr:cNvSpPr/>
      </xdr:nvSpPr>
      <xdr:spPr>
        <a:xfrm>
          <a:off x="119659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34" name="正方形/長方形 533"/>
        <xdr:cNvSpPr/>
      </xdr:nvSpPr>
      <xdr:spPr>
        <a:xfrm>
          <a:off x="129717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35" name="正方形/長方形 534"/>
        <xdr:cNvSpPr/>
      </xdr:nvSpPr>
      <xdr:spPr>
        <a:xfrm>
          <a:off x="129717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36" name="正方形/長方形 535"/>
        <xdr:cNvSpPr/>
      </xdr:nvSpPr>
      <xdr:spPr>
        <a:xfrm>
          <a:off x="1096010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37" name="テキスト ボックス 536"/>
        <xdr:cNvSpPr txBox="1"/>
      </xdr:nvSpPr>
      <xdr:spPr>
        <a:xfrm>
          <a:off x="1092200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38" name="直線コネクタ 537"/>
        <xdr:cNvCxnSpPr/>
      </xdr:nvCxnSpPr>
      <xdr:spPr>
        <a:xfrm>
          <a:off x="10960100" y="149047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539" name="テキスト ボックス 538"/>
        <xdr:cNvSpPr txBox="1"/>
      </xdr:nvSpPr>
      <xdr:spPr>
        <a:xfrm>
          <a:off x="1056150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540" name="直線コネクタ 539"/>
        <xdr:cNvCxnSpPr/>
      </xdr:nvCxnSpPr>
      <xdr:spPr>
        <a:xfrm>
          <a:off x="10960100" y="14585769"/>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541" name="テキスト ボックス 540"/>
        <xdr:cNvSpPr txBox="1"/>
      </xdr:nvSpPr>
      <xdr:spPr>
        <a:xfrm>
          <a:off x="10561501" y="1444354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542" name="直線コネクタ 541"/>
        <xdr:cNvCxnSpPr/>
      </xdr:nvCxnSpPr>
      <xdr:spPr>
        <a:xfrm>
          <a:off x="10960100" y="1426300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543" name="テキスト ボックス 542"/>
        <xdr:cNvSpPr txBox="1"/>
      </xdr:nvSpPr>
      <xdr:spPr>
        <a:xfrm>
          <a:off x="10602761" y="1412459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544" name="直線コネクタ 543"/>
        <xdr:cNvCxnSpPr/>
      </xdr:nvCxnSpPr>
      <xdr:spPr>
        <a:xfrm>
          <a:off x="10960100" y="13944056"/>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545" name="テキスト ボックス 544"/>
        <xdr:cNvSpPr txBox="1"/>
      </xdr:nvSpPr>
      <xdr:spPr>
        <a:xfrm>
          <a:off x="10602761" y="1380564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546" name="直線コネクタ 545"/>
        <xdr:cNvCxnSpPr/>
      </xdr:nvCxnSpPr>
      <xdr:spPr>
        <a:xfrm>
          <a:off x="10960100" y="1362510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547" name="テキスト ボックス 546"/>
        <xdr:cNvSpPr txBox="1"/>
      </xdr:nvSpPr>
      <xdr:spPr>
        <a:xfrm>
          <a:off x="10602761" y="134866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548" name="直線コネクタ 547"/>
        <xdr:cNvCxnSpPr/>
      </xdr:nvCxnSpPr>
      <xdr:spPr>
        <a:xfrm>
          <a:off x="10960100" y="1330615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549" name="テキスト ボックス 548"/>
        <xdr:cNvSpPr txBox="1"/>
      </xdr:nvSpPr>
      <xdr:spPr>
        <a:xfrm>
          <a:off x="10602761" y="1316774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550" name="直線コネクタ 549"/>
        <xdr:cNvCxnSpPr/>
      </xdr:nvCxnSpPr>
      <xdr:spPr>
        <a:xfrm>
          <a:off x="10960100" y="12987201"/>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551" name="テキスト ボックス 550"/>
        <xdr:cNvSpPr txBox="1"/>
      </xdr:nvSpPr>
      <xdr:spPr>
        <a:xfrm>
          <a:off x="10666881" y="1284878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52" name="直線コネクタ 551"/>
        <xdr:cNvCxnSpPr/>
      </xdr:nvCxnSpPr>
      <xdr:spPr>
        <a:xfrm>
          <a:off x="10960100" y="126682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553" name="【消防施設】&#10;有形固定資産減価償却率グラフ枠"/>
        <xdr:cNvSpPr/>
      </xdr:nvSpPr>
      <xdr:spPr>
        <a:xfrm>
          <a:off x="1096010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33201</xdr:rowOff>
    </xdr:from>
    <xdr:to>
      <xdr:col>85</xdr:col>
      <xdr:colOff>126364</xdr:colOff>
      <xdr:row>86</xdr:row>
      <xdr:rowOff>111579</xdr:rowOff>
    </xdr:to>
    <xdr:cxnSp macro="">
      <xdr:nvCxnSpPr>
        <xdr:cNvPr id="554" name="直線コネクタ 553"/>
        <xdr:cNvCxnSpPr/>
      </xdr:nvCxnSpPr>
      <xdr:spPr>
        <a:xfrm flipV="1">
          <a:off x="14375764" y="13109121"/>
          <a:ext cx="0" cy="14194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115406</xdr:rowOff>
    </xdr:from>
    <xdr:ext cx="405111" cy="259045"/>
    <xdr:sp macro="" textlink="">
      <xdr:nvSpPr>
        <xdr:cNvPr id="555" name="【消防施設】&#10;有形固定資産減価償却率最小値テキスト"/>
        <xdr:cNvSpPr txBox="1"/>
      </xdr:nvSpPr>
      <xdr:spPr>
        <a:xfrm>
          <a:off x="14414500" y="145324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111579</xdr:rowOff>
    </xdr:from>
    <xdr:to>
      <xdr:col>86</xdr:col>
      <xdr:colOff>25400</xdr:colOff>
      <xdr:row>86</xdr:row>
      <xdr:rowOff>111579</xdr:rowOff>
    </xdr:to>
    <xdr:cxnSp macro="">
      <xdr:nvCxnSpPr>
        <xdr:cNvPr id="556" name="直線コネクタ 555"/>
        <xdr:cNvCxnSpPr/>
      </xdr:nvCxnSpPr>
      <xdr:spPr>
        <a:xfrm>
          <a:off x="14287500" y="1452861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151328</xdr:rowOff>
    </xdr:from>
    <xdr:ext cx="340478" cy="259045"/>
    <xdr:sp macro="" textlink="">
      <xdr:nvSpPr>
        <xdr:cNvPr id="557" name="【消防施設】&#10;有形固定資産減価償却率最大値テキスト"/>
        <xdr:cNvSpPr txBox="1"/>
      </xdr:nvSpPr>
      <xdr:spPr>
        <a:xfrm>
          <a:off x="14414500" y="1289196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33201</xdr:rowOff>
    </xdr:from>
    <xdr:to>
      <xdr:col>86</xdr:col>
      <xdr:colOff>25400</xdr:colOff>
      <xdr:row>78</xdr:row>
      <xdr:rowOff>33201</xdr:rowOff>
    </xdr:to>
    <xdr:cxnSp macro="">
      <xdr:nvCxnSpPr>
        <xdr:cNvPr id="558" name="直線コネクタ 557"/>
        <xdr:cNvCxnSpPr/>
      </xdr:nvCxnSpPr>
      <xdr:spPr>
        <a:xfrm>
          <a:off x="14287500" y="1310912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148970</xdr:rowOff>
    </xdr:from>
    <xdr:ext cx="405111" cy="259045"/>
    <xdr:sp macro="" textlink="">
      <xdr:nvSpPr>
        <xdr:cNvPr id="559" name="【消防施設】&#10;有形固定資産減価償却率平均値テキスト"/>
        <xdr:cNvSpPr txBox="1"/>
      </xdr:nvSpPr>
      <xdr:spPr>
        <a:xfrm>
          <a:off x="14414500" y="1372781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126093</xdr:rowOff>
    </xdr:from>
    <xdr:to>
      <xdr:col>85</xdr:col>
      <xdr:colOff>177800</xdr:colOff>
      <xdr:row>83</xdr:row>
      <xdr:rowOff>56243</xdr:rowOff>
    </xdr:to>
    <xdr:sp macro="" textlink="">
      <xdr:nvSpPr>
        <xdr:cNvPr id="560" name="フローチャート: 判断 559"/>
        <xdr:cNvSpPr/>
      </xdr:nvSpPr>
      <xdr:spPr>
        <a:xfrm>
          <a:off x="14325600" y="13872573"/>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109764</xdr:rowOff>
    </xdr:from>
    <xdr:to>
      <xdr:col>81</xdr:col>
      <xdr:colOff>101600</xdr:colOff>
      <xdr:row>83</xdr:row>
      <xdr:rowOff>39914</xdr:rowOff>
    </xdr:to>
    <xdr:sp macro="" textlink="">
      <xdr:nvSpPr>
        <xdr:cNvPr id="561" name="フローチャート: 判断 560"/>
        <xdr:cNvSpPr/>
      </xdr:nvSpPr>
      <xdr:spPr>
        <a:xfrm>
          <a:off x="13578840" y="1385624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163649</xdr:rowOff>
    </xdr:from>
    <xdr:to>
      <xdr:col>76</xdr:col>
      <xdr:colOff>165100</xdr:colOff>
      <xdr:row>83</xdr:row>
      <xdr:rowOff>93799</xdr:rowOff>
    </xdr:to>
    <xdr:sp macro="" textlink="">
      <xdr:nvSpPr>
        <xdr:cNvPr id="562" name="フローチャート: 判断 561"/>
        <xdr:cNvSpPr/>
      </xdr:nvSpPr>
      <xdr:spPr>
        <a:xfrm>
          <a:off x="12804140" y="1391012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132624</xdr:rowOff>
    </xdr:from>
    <xdr:to>
      <xdr:col>72</xdr:col>
      <xdr:colOff>38100</xdr:colOff>
      <xdr:row>83</xdr:row>
      <xdr:rowOff>62774</xdr:rowOff>
    </xdr:to>
    <xdr:sp macro="" textlink="">
      <xdr:nvSpPr>
        <xdr:cNvPr id="563" name="フローチャート: 判断 562"/>
        <xdr:cNvSpPr/>
      </xdr:nvSpPr>
      <xdr:spPr>
        <a:xfrm>
          <a:off x="12029440" y="1387910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157118</xdr:rowOff>
    </xdr:from>
    <xdr:to>
      <xdr:col>67</xdr:col>
      <xdr:colOff>101600</xdr:colOff>
      <xdr:row>83</xdr:row>
      <xdr:rowOff>87268</xdr:rowOff>
    </xdr:to>
    <xdr:sp macro="" textlink="">
      <xdr:nvSpPr>
        <xdr:cNvPr id="564" name="フローチャート: 判断 563"/>
        <xdr:cNvSpPr/>
      </xdr:nvSpPr>
      <xdr:spPr>
        <a:xfrm>
          <a:off x="11231880" y="1390359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65" name="テキスト ボックス 564"/>
        <xdr:cNvSpPr txBox="1"/>
      </xdr:nvSpPr>
      <xdr:spPr>
        <a:xfrm>
          <a:off x="14208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66" name="テキスト ボックス 565"/>
        <xdr:cNvSpPr txBox="1"/>
      </xdr:nvSpPr>
      <xdr:spPr>
        <a:xfrm>
          <a:off x="134620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67" name="テキスト ボックス 566"/>
        <xdr:cNvSpPr txBox="1"/>
      </xdr:nvSpPr>
      <xdr:spPr>
        <a:xfrm>
          <a:off x="126873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68" name="テキスト ボックス 567"/>
        <xdr:cNvSpPr txBox="1"/>
      </xdr:nvSpPr>
      <xdr:spPr>
        <a:xfrm>
          <a:off x="119049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69" name="テキスト ボックス 568"/>
        <xdr:cNvSpPr txBox="1"/>
      </xdr:nvSpPr>
      <xdr:spPr>
        <a:xfrm>
          <a:off x="111150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84</xdr:row>
      <xdr:rowOff>127726</xdr:rowOff>
    </xdr:from>
    <xdr:to>
      <xdr:col>85</xdr:col>
      <xdr:colOff>177800</xdr:colOff>
      <xdr:row>85</xdr:row>
      <xdr:rowOff>57876</xdr:rowOff>
    </xdr:to>
    <xdr:sp macro="" textlink="">
      <xdr:nvSpPr>
        <xdr:cNvPr id="570" name="楕円 569"/>
        <xdr:cNvSpPr/>
      </xdr:nvSpPr>
      <xdr:spPr>
        <a:xfrm>
          <a:off x="14325600" y="14209486"/>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84</xdr:row>
      <xdr:rowOff>106153</xdr:rowOff>
    </xdr:from>
    <xdr:ext cx="405111" cy="259045"/>
    <xdr:sp macro="" textlink="">
      <xdr:nvSpPr>
        <xdr:cNvPr id="571" name="【消防施設】&#10;有形固定資産減価償却率該当値テキスト"/>
        <xdr:cNvSpPr txBox="1"/>
      </xdr:nvSpPr>
      <xdr:spPr>
        <a:xfrm>
          <a:off x="14414500" y="141879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84</xdr:row>
      <xdr:rowOff>101600</xdr:rowOff>
    </xdr:from>
    <xdr:to>
      <xdr:col>81</xdr:col>
      <xdr:colOff>101600</xdr:colOff>
      <xdr:row>85</xdr:row>
      <xdr:rowOff>31750</xdr:rowOff>
    </xdr:to>
    <xdr:sp macro="" textlink="">
      <xdr:nvSpPr>
        <xdr:cNvPr id="572" name="楕円 571"/>
        <xdr:cNvSpPr/>
      </xdr:nvSpPr>
      <xdr:spPr>
        <a:xfrm>
          <a:off x="13578840" y="141833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84</xdr:row>
      <xdr:rowOff>152400</xdr:rowOff>
    </xdr:from>
    <xdr:to>
      <xdr:col>85</xdr:col>
      <xdr:colOff>127000</xdr:colOff>
      <xdr:row>85</xdr:row>
      <xdr:rowOff>7076</xdr:rowOff>
    </xdr:to>
    <xdr:cxnSp macro="">
      <xdr:nvCxnSpPr>
        <xdr:cNvPr id="573" name="直線コネクタ 572"/>
        <xdr:cNvCxnSpPr/>
      </xdr:nvCxnSpPr>
      <xdr:spPr>
        <a:xfrm>
          <a:off x="13629640" y="14234160"/>
          <a:ext cx="746760" cy="22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84</xdr:row>
      <xdr:rowOff>75474</xdr:rowOff>
    </xdr:from>
    <xdr:to>
      <xdr:col>76</xdr:col>
      <xdr:colOff>165100</xdr:colOff>
      <xdr:row>85</xdr:row>
      <xdr:rowOff>5624</xdr:rowOff>
    </xdr:to>
    <xdr:sp macro="" textlink="">
      <xdr:nvSpPr>
        <xdr:cNvPr id="574" name="楕円 573"/>
        <xdr:cNvSpPr/>
      </xdr:nvSpPr>
      <xdr:spPr>
        <a:xfrm>
          <a:off x="12804140" y="1415723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84</xdr:row>
      <xdr:rowOff>126274</xdr:rowOff>
    </xdr:from>
    <xdr:to>
      <xdr:col>81</xdr:col>
      <xdr:colOff>50800</xdr:colOff>
      <xdr:row>84</xdr:row>
      <xdr:rowOff>152400</xdr:rowOff>
    </xdr:to>
    <xdr:cxnSp macro="">
      <xdr:nvCxnSpPr>
        <xdr:cNvPr id="575" name="直線コネクタ 574"/>
        <xdr:cNvCxnSpPr/>
      </xdr:nvCxnSpPr>
      <xdr:spPr>
        <a:xfrm>
          <a:off x="12854940" y="14208034"/>
          <a:ext cx="7747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84</xdr:row>
      <xdr:rowOff>49349</xdr:rowOff>
    </xdr:from>
    <xdr:to>
      <xdr:col>72</xdr:col>
      <xdr:colOff>38100</xdr:colOff>
      <xdr:row>84</xdr:row>
      <xdr:rowOff>150949</xdr:rowOff>
    </xdr:to>
    <xdr:sp macro="" textlink="">
      <xdr:nvSpPr>
        <xdr:cNvPr id="576" name="楕円 575"/>
        <xdr:cNvSpPr/>
      </xdr:nvSpPr>
      <xdr:spPr>
        <a:xfrm>
          <a:off x="12029440" y="14131109"/>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84</xdr:row>
      <xdr:rowOff>100149</xdr:rowOff>
    </xdr:from>
    <xdr:to>
      <xdr:col>76</xdr:col>
      <xdr:colOff>114300</xdr:colOff>
      <xdr:row>84</xdr:row>
      <xdr:rowOff>126274</xdr:rowOff>
    </xdr:to>
    <xdr:cxnSp macro="">
      <xdr:nvCxnSpPr>
        <xdr:cNvPr id="577" name="直線コネクタ 576"/>
        <xdr:cNvCxnSpPr/>
      </xdr:nvCxnSpPr>
      <xdr:spPr>
        <a:xfrm>
          <a:off x="12072620" y="14181909"/>
          <a:ext cx="78232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84</xdr:row>
      <xdr:rowOff>19957</xdr:rowOff>
    </xdr:from>
    <xdr:to>
      <xdr:col>67</xdr:col>
      <xdr:colOff>101600</xdr:colOff>
      <xdr:row>84</xdr:row>
      <xdr:rowOff>121557</xdr:rowOff>
    </xdr:to>
    <xdr:sp macro="" textlink="">
      <xdr:nvSpPr>
        <xdr:cNvPr id="578" name="楕円 577"/>
        <xdr:cNvSpPr/>
      </xdr:nvSpPr>
      <xdr:spPr>
        <a:xfrm>
          <a:off x="11231880" y="14101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84</xdr:row>
      <xdr:rowOff>70757</xdr:rowOff>
    </xdr:from>
    <xdr:to>
      <xdr:col>71</xdr:col>
      <xdr:colOff>177800</xdr:colOff>
      <xdr:row>84</xdr:row>
      <xdr:rowOff>100149</xdr:rowOff>
    </xdr:to>
    <xdr:cxnSp macro="">
      <xdr:nvCxnSpPr>
        <xdr:cNvPr id="579" name="直線コネクタ 578"/>
        <xdr:cNvCxnSpPr/>
      </xdr:nvCxnSpPr>
      <xdr:spPr>
        <a:xfrm>
          <a:off x="11282680" y="14152517"/>
          <a:ext cx="78994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56441</xdr:rowOff>
    </xdr:from>
    <xdr:ext cx="405111" cy="259045"/>
    <xdr:sp macro="" textlink="">
      <xdr:nvSpPr>
        <xdr:cNvPr id="580" name="n_1aveValue【消防施設】&#10;有形固定資産減価償却率"/>
        <xdr:cNvSpPr txBox="1"/>
      </xdr:nvSpPr>
      <xdr:spPr>
        <a:xfrm>
          <a:off x="13437244" y="136352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110326</xdr:rowOff>
    </xdr:from>
    <xdr:ext cx="405111" cy="259045"/>
    <xdr:sp macro="" textlink="">
      <xdr:nvSpPr>
        <xdr:cNvPr id="581" name="n_2aveValue【消防施設】&#10;有形固定資産減価償却率"/>
        <xdr:cNvSpPr txBox="1"/>
      </xdr:nvSpPr>
      <xdr:spPr>
        <a:xfrm>
          <a:off x="12675244" y="136891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79301</xdr:rowOff>
    </xdr:from>
    <xdr:ext cx="405111" cy="259045"/>
    <xdr:sp macro="" textlink="">
      <xdr:nvSpPr>
        <xdr:cNvPr id="582" name="n_3aveValue【消防施設】&#10;有形固定資産減価償却率"/>
        <xdr:cNvSpPr txBox="1"/>
      </xdr:nvSpPr>
      <xdr:spPr>
        <a:xfrm>
          <a:off x="11900544" y="136581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103795</xdr:rowOff>
    </xdr:from>
    <xdr:ext cx="405111" cy="259045"/>
    <xdr:sp macro="" textlink="">
      <xdr:nvSpPr>
        <xdr:cNvPr id="583" name="n_4aveValue【消防施設】&#10;有形固定資産減価償却率"/>
        <xdr:cNvSpPr txBox="1"/>
      </xdr:nvSpPr>
      <xdr:spPr>
        <a:xfrm>
          <a:off x="11102984" y="136826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85</xdr:row>
      <xdr:rowOff>22877</xdr:rowOff>
    </xdr:from>
    <xdr:ext cx="405111" cy="259045"/>
    <xdr:sp macro="" textlink="">
      <xdr:nvSpPr>
        <xdr:cNvPr id="584" name="n_1mainValue【消防施設】&#10;有形固定資産減価償却率"/>
        <xdr:cNvSpPr txBox="1"/>
      </xdr:nvSpPr>
      <xdr:spPr>
        <a:xfrm>
          <a:off x="13437244" y="14272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84</xdr:row>
      <xdr:rowOff>168201</xdr:rowOff>
    </xdr:from>
    <xdr:ext cx="405111" cy="259045"/>
    <xdr:sp macro="" textlink="">
      <xdr:nvSpPr>
        <xdr:cNvPr id="585" name="n_2mainValue【消防施設】&#10;有形固定資産減価償却率"/>
        <xdr:cNvSpPr txBox="1"/>
      </xdr:nvSpPr>
      <xdr:spPr>
        <a:xfrm>
          <a:off x="12675244" y="142499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84</xdr:row>
      <xdr:rowOff>142076</xdr:rowOff>
    </xdr:from>
    <xdr:ext cx="405111" cy="259045"/>
    <xdr:sp macro="" textlink="">
      <xdr:nvSpPr>
        <xdr:cNvPr id="586" name="n_3mainValue【消防施設】&#10;有形固定資産減価償却率"/>
        <xdr:cNvSpPr txBox="1"/>
      </xdr:nvSpPr>
      <xdr:spPr>
        <a:xfrm>
          <a:off x="11900544" y="142238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84</xdr:row>
      <xdr:rowOff>112684</xdr:rowOff>
    </xdr:from>
    <xdr:ext cx="405111" cy="259045"/>
    <xdr:sp macro="" textlink="">
      <xdr:nvSpPr>
        <xdr:cNvPr id="587" name="n_4mainValue【消防施設】&#10;有形固定資産減価償却率"/>
        <xdr:cNvSpPr txBox="1"/>
      </xdr:nvSpPr>
      <xdr:spPr>
        <a:xfrm>
          <a:off x="11102984" y="141944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88" name="正方形/長方形 587"/>
        <xdr:cNvSpPr/>
      </xdr:nvSpPr>
      <xdr:spPr>
        <a:xfrm>
          <a:off x="1609344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89" name="正方形/長方形 588"/>
        <xdr:cNvSpPr/>
      </xdr:nvSpPr>
      <xdr:spPr>
        <a:xfrm>
          <a:off x="16220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90" name="正方形/長方形 589"/>
        <xdr:cNvSpPr/>
      </xdr:nvSpPr>
      <xdr:spPr>
        <a:xfrm>
          <a:off x="16220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91" name="正方形/長方形 590"/>
        <xdr:cNvSpPr/>
      </xdr:nvSpPr>
      <xdr:spPr>
        <a:xfrm>
          <a:off x="170992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92" name="正方形/長方形 591"/>
        <xdr:cNvSpPr/>
      </xdr:nvSpPr>
      <xdr:spPr>
        <a:xfrm>
          <a:off x="170992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93" name="正方形/長方形 592"/>
        <xdr:cNvSpPr/>
      </xdr:nvSpPr>
      <xdr:spPr>
        <a:xfrm>
          <a:off x="1810512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94" name="正方形/長方形 593"/>
        <xdr:cNvSpPr/>
      </xdr:nvSpPr>
      <xdr:spPr>
        <a:xfrm>
          <a:off x="1810512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95" name="正方形/長方形 594"/>
        <xdr:cNvSpPr/>
      </xdr:nvSpPr>
      <xdr:spPr>
        <a:xfrm>
          <a:off x="1609344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96" name="テキスト ボックス 595"/>
        <xdr:cNvSpPr txBox="1"/>
      </xdr:nvSpPr>
      <xdr:spPr>
        <a:xfrm>
          <a:off x="1607820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97" name="直線コネクタ 596"/>
        <xdr:cNvCxnSpPr/>
      </xdr:nvCxnSpPr>
      <xdr:spPr>
        <a:xfrm>
          <a:off x="1609344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598" name="直線コネクタ 597"/>
        <xdr:cNvCxnSpPr/>
      </xdr:nvCxnSpPr>
      <xdr:spPr>
        <a:xfrm>
          <a:off x="16093440" y="14585769"/>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599" name="テキスト ボックス 598"/>
        <xdr:cNvSpPr txBox="1"/>
      </xdr:nvSpPr>
      <xdr:spPr>
        <a:xfrm>
          <a:off x="15694841" y="1444354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600" name="直線コネクタ 599"/>
        <xdr:cNvCxnSpPr/>
      </xdr:nvCxnSpPr>
      <xdr:spPr>
        <a:xfrm>
          <a:off x="16093440" y="1426300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601" name="テキスト ボックス 600"/>
        <xdr:cNvSpPr txBox="1"/>
      </xdr:nvSpPr>
      <xdr:spPr>
        <a:xfrm>
          <a:off x="15694841" y="1412459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602" name="直線コネクタ 601"/>
        <xdr:cNvCxnSpPr/>
      </xdr:nvCxnSpPr>
      <xdr:spPr>
        <a:xfrm>
          <a:off x="16093440" y="13944056"/>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603" name="テキスト ボックス 602"/>
        <xdr:cNvSpPr txBox="1"/>
      </xdr:nvSpPr>
      <xdr:spPr>
        <a:xfrm>
          <a:off x="15694841" y="1380564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604" name="直線コネクタ 603"/>
        <xdr:cNvCxnSpPr/>
      </xdr:nvCxnSpPr>
      <xdr:spPr>
        <a:xfrm>
          <a:off x="16093440" y="1362510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605" name="テキスト ボックス 604"/>
        <xdr:cNvSpPr txBox="1"/>
      </xdr:nvSpPr>
      <xdr:spPr>
        <a:xfrm>
          <a:off x="15694841" y="134866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606" name="直線コネクタ 605"/>
        <xdr:cNvCxnSpPr/>
      </xdr:nvCxnSpPr>
      <xdr:spPr>
        <a:xfrm>
          <a:off x="16093440" y="1330615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607" name="テキスト ボックス 606"/>
        <xdr:cNvSpPr txBox="1"/>
      </xdr:nvSpPr>
      <xdr:spPr>
        <a:xfrm>
          <a:off x="15694841" y="1316774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608" name="直線コネクタ 607"/>
        <xdr:cNvCxnSpPr/>
      </xdr:nvCxnSpPr>
      <xdr:spPr>
        <a:xfrm>
          <a:off x="16093440" y="12987201"/>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609" name="テキスト ボックス 608"/>
        <xdr:cNvSpPr txBox="1"/>
      </xdr:nvSpPr>
      <xdr:spPr>
        <a:xfrm>
          <a:off x="15694841" y="1284878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10" name="直線コネクタ 609"/>
        <xdr:cNvCxnSpPr/>
      </xdr:nvCxnSpPr>
      <xdr:spPr>
        <a:xfrm>
          <a:off x="1609344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11" name="テキスト ボックス 610"/>
        <xdr:cNvSpPr txBox="1"/>
      </xdr:nvSpPr>
      <xdr:spPr>
        <a:xfrm>
          <a:off x="1569484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12" name="【消防施設】&#10;一人当たり面積グラフ枠"/>
        <xdr:cNvSpPr/>
      </xdr:nvSpPr>
      <xdr:spPr>
        <a:xfrm>
          <a:off x="1609344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72064</xdr:rowOff>
    </xdr:from>
    <xdr:to>
      <xdr:col>116</xdr:col>
      <xdr:colOff>62864</xdr:colOff>
      <xdr:row>86</xdr:row>
      <xdr:rowOff>168075</xdr:rowOff>
    </xdr:to>
    <xdr:cxnSp macro="">
      <xdr:nvCxnSpPr>
        <xdr:cNvPr id="613" name="直線コネクタ 612"/>
        <xdr:cNvCxnSpPr/>
      </xdr:nvCxnSpPr>
      <xdr:spPr>
        <a:xfrm flipV="1">
          <a:off x="19509104" y="13147984"/>
          <a:ext cx="0" cy="14371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87</xdr:row>
      <xdr:rowOff>452</xdr:rowOff>
    </xdr:from>
    <xdr:ext cx="469744" cy="259045"/>
    <xdr:sp macro="" textlink="">
      <xdr:nvSpPr>
        <xdr:cNvPr id="614" name="【消防施設】&#10;一人当たり面積最小値テキスト"/>
        <xdr:cNvSpPr txBox="1"/>
      </xdr:nvSpPr>
      <xdr:spPr>
        <a:xfrm>
          <a:off x="19547840" y="145851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168075</xdr:rowOff>
    </xdr:from>
    <xdr:to>
      <xdr:col>116</xdr:col>
      <xdr:colOff>152400</xdr:colOff>
      <xdr:row>86</xdr:row>
      <xdr:rowOff>168075</xdr:rowOff>
    </xdr:to>
    <xdr:cxnSp macro="">
      <xdr:nvCxnSpPr>
        <xdr:cNvPr id="615" name="直線コネクタ 614"/>
        <xdr:cNvCxnSpPr/>
      </xdr:nvCxnSpPr>
      <xdr:spPr>
        <a:xfrm>
          <a:off x="19443700" y="1458511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18741</xdr:rowOff>
    </xdr:from>
    <xdr:ext cx="469744" cy="259045"/>
    <xdr:sp macro="" textlink="">
      <xdr:nvSpPr>
        <xdr:cNvPr id="616" name="【消防施設】&#10;一人当たり面積最大値テキスト"/>
        <xdr:cNvSpPr txBox="1"/>
      </xdr:nvSpPr>
      <xdr:spPr>
        <a:xfrm>
          <a:off x="19547840" y="129270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72064</xdr:rowOff>
    </xdr:from>
    <xdr:to>
      <xdr:col>116</xdr:col>
      <xdr:colOff>152400</xdr:colOff>
      <xdr:row>78</xdr:row>
      <xdr:rowOff>72064</xdr:rowOff>
    </xdr:to>
    <xdr:cxnSp macro="">
      <xdr:nvCxnSpPr>
        <xdr:cNvPr id="617" name="直線コネクタ 616"/>
        <xdr:cNvCxnSpPr/>
      </xdr:nvCxnSpPr>
      <xdr:spPr>
        <a:xfrm>
          <a:off x="19443700" y="1314798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44793</xdr:rowOff>
    </xdr:from>
    <xdr:ext cx="469744" cy="259045"/>
    <xdr:sp macro="" textlink="">
      <xdr:nvSpPr>
        <xdr:cNvPr id="618" name="【消防施設】&#10;一人当たり面積平均値テキスト"/>
        <xdr:cNvSpPr txBox="1"/>
      </xdr:nvSpPr>
      <xdr:spPr>
        <a:xfrm>
          <a:off x="19547840" y="1429419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86</xdr:row>
      <xdr:rowOff>21916</xdr:rowOff>
    </xdr:from>
    <xdr:to>
      <xdr:col>116</xdr:col>
      <xdr:colOff>114300</xdr:colOff>
      <xdr:row>86</xdr:row>
      <xdr:rowOff>123516</xdr:rowOff>
    </xdr:to>
    <xdr:sp macro="" textlink="">
      <xdr:nvSpPr>
        <xdr:cNvPr id="619" name="フローチャート: 判断 618"/>
        <xdr:cNvSpPr/>
      </xdr:nvSpPr>
      <xdr:spPr>
        <a:xfrm>
          <a:off x="19458940" y="14438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86</xdr:row>
      <xdr:rowOff>22244</xdr:rowOff>
    </xdr:from>
    <xdr:to>
      <xdr:col>112</xdr:col>
      <xdr:colOff>38100</xdr:colOff>
      <xdr:row>86</xdr:row>
      <xdr:rowOff>123844</xdr:rowOff>
    </xdr:to>
    <xdr:sp macro="" textlink="">
      <xdr:nvSpPr>
        <xdr:cNvPr id="620" name="フローチャート: 判断 619"/>
        <xdr:cNvSpPr/>
      </xdr:nvSpPr>
      <xdr:spPr>
        <a:xfrm>
          <a:off x="18735040" y="14439284"/>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86</xdr:row>
      <xdr:rowOff>40205</xdr:rowOff>
    </xdr:from>
    <xdr:to>
      <xdr:col>107</xdr:col>
      <xdr:colOff>101600</xdr:colOff>
      <xdr:row>86</xdr:row>
      <xdr:rowOff>141805</xdr:rowOff>
    </xdr:to>
    <xdr:sp macro="" textlink="">
      <xdr:nvSpPr>
        <xdr:cNvPr id="621" name="フローチャート: 判断 620"/>
        <xdr:cNvSpPr/>
      </xdr:nvSpPr>
      <xdr:spPr>
        <a:xfrm>
          <a:off x="17937480" y="14457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86</xdr:row>
      <xdr:rowOff>74495</xdr:rowOff>
    </xdr:from>
    <xdr:to>
      <xdr:col>102</xdr:col>
      <xdr:colOff>165100</xdr:colOff>
      <xdr:row>87</xdr:row>
      <xdr:rowOff>4645</xdr:rowOff>
    </xdr:to>
    <xdr:sp macro="" textlink="">
      <xdr:nvSpPr>
        <xdr:cNvPr id="622" name="フローチャート: 判断 621"/>
        <xdr:cNvSpPr/>
      </xdr:nvSpPr>
      <xdr:spPr>
        <a:xfrm>
          <a:off x="17162780" y="1449153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86</xdr:row>
      <xdr:rowOff>75474</xdr:rowOff>
    </xdr:from>
    <xdr:to>
      <xdr:col>98</xdr:col>
      <xdr:colOff>38100</xdr:colOff>
      <xdr:row>87</xdr:row>
      <xdr:rowOff>5624</xdr:rowOff>
    </xdr:to>
    <xdr:sp macro="" textlink="">
      <xdr:nvSpPr>
        <xdr:cNvPr id="623" name="フローチャート: 判断 622"/>
        <xdr:cNvSpPr/>
      </xdr:nvSpPr>
      <xdr:spPr>
        <a:xfrm>
          <a:off x="16388080" y="1449251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24" name="テキスト ボックス 623"/>
        <xdr:cNvSpPr txBox="1"/>
      </xdr:nvSpPr>
      <xdr:spPr>
        <a:xfrm>
          <a:off x="193421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25" name="テキスト ボックス 624"/>
        <xdr:cNvSpPr txBox="1"/>
      </xdr:nvSpPr>
      <xdr:spPr>
        <a:xfrm>
          <a:off x="186105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26" name="テキスト ボックス 625"/>
        <xdr:cNvSpPr txBox="1"/>
      </xdr:nvSpPr>
      <xdr:spPr>
        <a:xfrm>
          <a:off x="178206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27" name="テキスト ボックス 626"/>
        <xdr:cNvSpPr txBox="1"/>
      </xdr:nvSpPr>
      <xdr:spPr>
        <a:xfrm>
          <a:off x="170459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28" name="テキスト ボックス 627"/>
        <xdr:cNvSpPr txBox="1"/>
      </xdr:nvSpPr>
      <xdr:spPr>
        <a:xfrm>
          <a:off x="162636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86</xdr:row>
      <xdr:rowOff>54573</xdr:rowOff>
    </xdr:from>
    <xdr:to>
      <xdr:col>116</xdr:col>
      <xdr:colOff>114300</xdr:colOff>
      <xdr:row>86</xdr:row>
      <xdr:rowOff>156173</xdr:rowOff>
    </xdr:to>
    <xdr:sp macro="" textlink="">
      <xdr:nvSpPr>
        <xdr:cNvPr id="629" name="楕円 628"/>
        <xdr:cNvSpPr/>
      </xdr:nvSpPr>
      <xdr:spPr>
        <a:xfrm>
          <a:off x="19458940" y="14471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86</xdr:row>
      <xdr:rowOff>343</xdr:rowOff>
    </xdr:from>
    <xdr:ext cx="469744" cy="259045"/>
    <xdr:sp macro="" textlink="">
      <xdr:nvSpPr>
        <xdr:cNvPr id="630" name="【消防施設】&#10;一人当たり面積該当値テキスト"/>
        <xdr:cNvSpPr txBox="1"/>
      </xdr:nvSpPr>
      <xdr:spPr>
        <a:xfrm>
          <a:off x="19547840" y="144173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86</xdr:row>
      <xdr:rowOff>55880</xdr:rowOff>
    </xdr:from>
    <xdr:to>
      <xdr:col>112</xdr:col>
      <xdr:colOff>38100</xdr:colOff>
      <xdr:row>86</xdr:row>
      <xdr:rowOff>157480</xdr:rowOff>
    </xdr:to>
    <xdr:sp macro="" textlink="">
      <xdr:nvSpPr>
        <xdr:cNvPr id="631" name="楕円 630"/>
        <xdr:cNvSpPr/>
      </xdr:nvSpPr>
      <xdr:spPr>
        <a:xfrm>
          <a:off x="18735040" y="1447292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105373</xdr:rowOff>
    </xdr:from>
    <xdr:to>
      <xdr:col>116</xdr:col>
      <xdr:colOff>63500</xdr:colOff>
      <xdr:row>86</xdr:row>
      <xdr:rowOff>106680</xdr:rowOff>
    </xdr:to>
    <xdr:cxnSp macro="">
      <xdr:nvCxnSpPr>
        <xdr:cNvPr id="632" name="直線コネクタ 631"/>
        <xdr:cNvCxnSpPr/>
      </xdr:nvCxnSpPr>
      <xdr:spPr>
        <a:xfrm flipV="1">
          <a:off x="18778220" y="14522413"/>
          <a:ext cx="731520" cy="1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86</xdr:row>
      <xdr:rowOff>57186</xdr:rowOff>
    </xdr:from>
    <xdr:to>
      <xdr:col>107</xdr:col>
      <xdr:colOff>101600</xdr:colOff>
      <xdr:row>86</xdr:row>
      <xdr:rowOff>158786</xdr:rowOff>
    </xdr:to>
    <xdr:sp macro="" textlink="">
      <xdr:nvSpPr>
        <xdr:cNvPr id="633" name="楕円 632"/>
        <xdr:cNvSpPr/>
      </xdr:nvSpPr>
      <xdr:spPr>
        <a:xfrm>
          <a:off x="17937480" y="14474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106680</xdr:rowOff>
    </xdr:from>
    <xdr:to>
      <xdr:col>111</xdr:col>
      <xdr:colOff>177800</xdr:colOff>
      <xdr:row>86</xdr:row>
      <xdr:rowOff>107986</xdr:rowOff>
    </xdr:to>
    <xdr:cxnSp macro="">
      <xdr:nvCxnSpPr>
        <xdr:cNvPr id="634" name="直線コネクタ 633"/>
        <xdr:cNvCxnSpPr/>
      </xdr:nvCxnSpPr>
      <xdr:spPr>
        <a:xfrm flipV="1">
          <a:off x="17988280" y="14523720"/>
          <a:ext cx="789940" cy="1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86</xdr:row>
      <xdr:rowOff>58493</xdr:rowOff>
    </xdr:from>
    <xdr:to>
      <xdr:col>102</xdr:col>
      <xdr:colOff>165100</xdr:colOff>
      <xdr:row>86</xdr:row>
      <xdr:rowOff>160093</xdr:rowOff>
    </xdr:to>
    <xdr:sp macro="" textlink="">
      <xdr:nvSpPr>
        <xdr:cNvPr id="635" name="楕円 634"/>
        <xdr:cNvSpPr/>
      </xdr:nvSpPr>
      <xdr:spPr>
        <a:xfrm>
          <a:off x="17162780" y="14475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107986</xdr:rowOff>
    </xdr:from>
    <xdr:to>
      <xdr:col>107</xdr:col>
      <xdr:colOff>50800</xdr:colOff>
      <xdr:row>86</xdr:row>
      <xdr:rowOff>109293</xdr:rowOff>
    </xdr:to>
    <xdr:cxnSp macro="">
      <xdr:nvCxnSpPr>
        <xdr:cNvPr id="636" name="直線コネクタ 635"/>
        <xdr:cNvCxnSpPr/>
      </xdr:nvCxnSpPr>
      <xdr:spPr>
        <a:xfrm flipV="1">
          <a:off x="17213580" y="14525026"/>
          <a:ext cx="774700" cy="1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86</xdr:row>
      <xdr:rowOff>59799</xdr:rowOff>
    </xdr:from>
    <xdr:to>
      <xdr:col>98</xdr:col>
      <xdr:colOff>38100</xdr:colOff>
      <xdr:row>86</xdr:row>
      <xdr:rowOff>161399</xdr:rowOff>
    </xdr:to>
    <xdr:sp macro="" textlink="">
      <xdr:nvSpPr>
        <xdr:cNvPr id="637" name="楕円 636"/>
        <xdr:cNvSpPr/>
      </xdr:nvSpPr>
      <xdr:spPr>
        <a:xfrm>
          <a:off x="16388080" y="14476839"/>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86</xdr:row>
      <xdr:rowOff>109293</xdr:rowOff>
    </xdr:from>
    <xdr:to>
      <xdr:col>102</xdr:col>
      <xdr:colOff>114300</xdr:colOff>
      <xdr:row>86</xdr:row>
      <xdr:rowOff>110599</xdr:rowOff>
    </xdr:to>
    <xdr:cxnSp macro="">
      <xdr:nvCxnSpPr>
        <xdr:cNvPr id="638" name="直線コネクタ 637"/>
        <xdr:cNvCxnSpPr/>
      </xdr:nvCxnSpPr>
      <xdr:spPr>
        <a:xfrm flipV="1">
          <a:off x="16431260" y="14526333"/>
          <a:ext cx="782320" cy="1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140371</xdr:rowOff>
    </xdr:from>
    <xdr:ext cx="469744" cy="259045"/>
    <xdr:sp macro="" textlink="">
      <xdr:nvSpPr>
        <xdr:cNvPr id="639" name="n_1aveValue【消防施設】&#10;一人当たり面積"/>
        <xdr:cNvSpPr txBox="1"/>
      </xdr:nvSpPr>
      <xdr:spPr>
        <a:xfrm>
          <a:off x="18561127" y="14222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158332</xdr:rowOff>
    </xdr:from>
    <xdr:ext cx="469744" cy="259045"/>
    <xdr:sp macro="" textlink="">
      <xdr:nvSpPr>
        <xdr:cNvPr id="640" name="n_2aveValue【消防施設】&#10;一人当たり面積"/>
        <xdr:cNvSpPr txBox="1"/>
      </xdr:nvSpPr>
      <xdr:spPr>
        <a:xfrm>
          <a:off x="17776267" y="142400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167222</xdr:rowOff>
    </xdr:from>
    <xdr:ext cx="469744" cy="259045"/>
    <xdr:sp macro="" textlink="">
      <xdr:nvSpPr>
        <xdr:cNvPr id="641" name="n_3aveValue【消防施設】&#10;一人当たり面積"/>
        <xdr:cNvSpPr txBox="1"/>
      </xdr:nvSpPr>
      <xdr:spPr>
        <a:xfrm>
          <a:off x="17001567" y="145842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168201</xdr:rowOff>
    </xdr:from>
    <xdr:ext cx="469744" cy="259045"/>
    <xdr:sp macro="" textlink="">
      <xdr:nvSpPr>
        <xdr:cNvPr id="642" name="n_4aveValue【消防施設】&#10;一人当たり面積"/>
        <xdr:cNvSpPr txBox="1"/>
      </xdr:nvSpPr>
      <xdr:spPr>
        <a:xfrm>
          <a:off x="16226867" y="145852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148607</xdr:rowOff>
    </xdr:from>
    <xdr:ext cx="469744" cy="259045"/>
    <xdr:sp macro="" textlink="">
      <xdr:nvSpPr>
        <xdr:cNvPr id="643" name="n_1mainValue【消防施設】&#10;一人当たり面積"/>
        <xdr:cNvSpPr txBox="1"/>
      </xdr:nvSpPr>
      <xdr:spPr>
        <a:xfrm>
          <a:off x="18561127" y="14565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149913</xdr:rowOff>
    </xdr:from>
    <xdr:ext cx="469744" cy="259045"/>
    <xdr:sp macro="" textlink="">
      <xdr:nvSpPr>
        <xdr:cNvPr id="644" name="n_2mainValue【消防施設】&#10;一人当たり面積"/>
        <xdr:cNvSpPr txBox="1"/>
      </xdr:nvSpPr>
      <xdr:spPr>
        <a:xfrm>
          <a:off x="17776267" y="145669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5170</xdr:rowOff>
    </xdr:from>
    <xdr:ext cx="469744" cy="259045"/>
    <xdr:sp macro="" textlink="">
      <xdr:nvSpPr>
        <xdr:cNvPr id="645" name="n_3mainValue【消防施設】&#10;一人当たり面積"/>
        <xdr:cNvSpPr txBox="1"/>
      </xdr:nvSpPr>
      <xdr:spPr>
        <a:xfrm>
          <a:off x="17001567" y="142545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6476</xdr:rowOff>
    </xdr:from>
    <xdr:ext cx="469744" cy="259045"/>
    <xdr:sp macro="" textlink="">
      <xdr:nvSpPr>
        <xdr:cNvPr id="646" name="n_4mainValue【消防施設】&#10;一人当たり面積"/>
        <xdr:cNvSpPr txBox="1"/>
      </xdr:nvSpPr>
      <xdr:spPr>
        <a:xfrm>
          <a:off x="16226867" y="142558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47" name="正方形/長方形 646"/>
        <xdr:cNvSpPr/>
      </xdr:nvSpPr>
      <xdr:spPr>
        <a:xfrm>
          <a:off x="1096010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48" name="正方形/長方形 647"/>
        <xdr:cNvSpPr/>
      </xdr:nvSpPr>
      <xdr:spPr>
        <a:xfrm>
          <a:off x="11064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49" name="正方形/長方形 648"/>
        <xdr:cNvSpPr/>
      </xdr:nvSpPr>
      <xdr:spPr>
        <a:xfrm>
          <a:off x="11064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50" name="正方形/長方形 649"/>
        <xdr:cNvSpPr/>
      </xdr:nvSpPr>
      <xdr:spPr>
        <a:xfrm>
          <a:off x="119659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51" name="正方形/長方形 650"/>
        <xdr:cNvSpPr/>
      </xdr:nvSpPr>
      <xdr:spPr>
        <a:xfrm>
          <a:off x="119659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52" name="正方形/長方形 651"/>
        <xdr:cNvSpPr/>
      </xdr:nvSpPr>
      <xdr:spPr>
        <a:xfrm>
          <a:off x="129717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53" name="正方形/長方形 652"/>
        <xdr:cNvSpPr/>
      </xdr:nvSpPr>
      <xdr:spPr>
        <a:xfrm>
          <a:off x="129717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54" name="正方形/長方形 653"/>
        <xdr:cNvSpPr/>
      </xdr:nvSpPr>
      <xdr:spPr>
        <a:xfrm>
          <a:off x="1096010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55" name="テキスト ボックス 654"/>
        <xdr:cNvSpPr txBox="1"/>
      </xdr:nvSpPr>
      <xdr:spPr>
        <a:xfrm>
          <a:off x="1092200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56" name="直線コネクタ 655"/>
        <xdr:cNvCxnSpPr/>
      </xdr:nvCxnSpPr>
      <xdr:spPr>
        <a:xfrm>
          <a:off x="10960100" y="186270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57" name="テキスト ボックス 656"/>
        <xdr:cNvSpPr txBox="1"/>
      </xdr:nvSpPr>
      <xdr:spPr>
        <a:xfrm>
          <a:off x="1056150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658" name="直線コネクタ 657"/>
        <xdr:cNvCxnSpPr/>
      </xdr:nvCxnSpPr>
      <xdr:spPr>
        <a:xfrm>
          <a:off x="10960100" y="18308139"/>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659" name="テキスト ボックス 658"/>
        <xdr:cNvSpPr txBox="1"/>
      </xdr:nvSpPr>
      <xdr:spPr>
        <a:xfrm>
          <a:off x="10561501" y="1816972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60" name="直線コネクタ 659"/>
        <xdr:cNvCxnSpPr/>
      </xdr:nvCxnSpPr>
      <xdr:spPr>
        <a:xfrm>
          <a:off x="10960100" y="1798918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61" name="テキスト ボックス 660"/>
        <xdr:cNvSpPr txBox="1"/>
      </xdr:nvSpPr>
      <xdr:spPr>
        <a:xfrm>
          <a:off x="10602761" y="1785077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62" name="直線コネクタ 661"/>
        <xdr:cNvCxnSpPr/>
      </xdr:nvCxnSpPr>
      <xdr:spPr>
        <a:xfrm>
          <a:off x="10960100" y="17670236"/>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63" name="テキスト ボックス 662"/>
        <xdr:cNvSpPr txBox="1"/>
      </xdr:nvSpPr>
      <xdr:spPr>
        <a:xfrm>
          <a:off x="10602761" y="1753182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64" name="直線コネクタ 663"/>
        <xdr:cNvCxnSpPr/>
      </xdr:nvCxnSpPr>
      <xdr:spPr>
        <a:xfrm>
          <a:off x="10960100" y="1735128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65" name="テキスト ボックス 664"/>
        <xdr:cNvSpPr txBox="1"/>
      </xdr:nvSpPr>
      <xdr:spPr>
        <a:xfrm>
          <a:off x="10602761" y="1721287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66" name="直線コネクタ 665"/>
        <xdr:cNvCxnSpPr/>
      </xdr:nvCxnSpPr>
      <xdr:spPr>
        <a:xfrm>
          <a:off x="10960100" y="1703233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67" name="テキスト ボックス 666"/>
        <xdr:cNvSpPr txBox="1"/>
      </xdr:nvSpPr>
      <xdr:spPr>
        <a:xfrm>
          <a:off x="10602761" y="16893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68" name="直線コネクタ 667"/>
        <xdr:cNvCxnSpPr/>
      </xdr:nvCxnSpPr>
      <xdr:spPr>
        <a:xfrm>
          <a:off x="10960100" y="16713381"/>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669" name="テキスト ボックス 668"/>
        <xdr:cNvSpPr txBox="1"/>
      </xdr:nvSpPr>
      <xdr:spPr>
        <a:xfrm>
          <a:off x="10666881" y="1657496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70" name="直線コネクタ 669"/>
        <xdr:cNvCxnSpPr/>
      </xdr:nvCxnSpPr>
      <xdr:spPr>
        <a:xfrm>
          <a:off x="10960100" y="163944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71" name="【庁舎】&#10;有形固定資産減価償却率グラフ枠"/>
        <xdr:cNvSpPr/>
      </xdr:nvSpPr>
      <xdr:spPr>
        <a:xfrm>
          <a:off x="1096010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15784</xdr:rowOff>
    </xdr:from>
    <xdr:to>
      <xdr:col>85</xdr:col>
      <xdr:colOff>126364</xdr:colOff>
      <xdr:row>109</xdr:row>
      <xdr:rowOff>35379</xdr:rowOff>
    </xdr:to>
    <xdr:cxnSp macro="">
      <xdr:nvCxnSpPr>
        <xdr:cNvPr id="672" name="直線コネクタ 671"/>
        <xdr:cNvCxnSpPr/>
      </xdr:nvCxnSpPr>
      <xdr:spPr>
        <a:xfrm flipV="1">
          <a:off x="14375764" y="16779784"/>
          <a:ext cx="0" cy="15283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673" name="【庁舎】&#10;有形固定資産減価償却率最小値テキスト"/>
        <xdr:cNvSpPr txBox="1"/>
      </xdr:nvSpPr>
      <xdr:spPr>
        <a:xfrm>
          <a:off x="14414500" y="18311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674" name="直線コネクタ 673"/>
        <xdr:cNvCxnSpPr/>
      </xdr:nvCxnSpPr>
      <xdr:spPr>
        <a:xfrm>
          <a:off x="14287500" y="1830813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133911</xdr:rowOff>
    </xdr:from>
    <xdr:ext cx="340478" cy="259045"/>
    <xdr:sp macro="" textlink="">
      <xdr:nvSpPr>
        <xdr:cNvPr id="675" name="【庁舎】&#10;有形固定資産減価償却率最大値テキスト"/>
        <xdr:cNvSpPr txBox="1"/>
      </xdr:nvSpPr>
      <xdr:spPr>
        <a:xfrm>
          <a:off x="14414500" y="1656263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15784</xdr:rowOff>
    </xdr:from>
    <xdr:to>
      <xdr:col>86</xdr:col>
      <xdr:colOff>25400</xdr:colOff>
      <xdr:row>100</xdr:row>
      <xdr:rowOff>15784</xdr:rowOff>
    </xdr:to>
    <xdr:cxnSp macro="">
      <xdr:nvCxnSpPr>
        <xdr:cNvPr id="676" name="直線コネクタ 675"/>
        <xdr:cNvCxnSpPr/>
      </xdr:nvCxnSpPr>
      <xdr:spPr>
        <a:xfrm>
          <a:off x="14287500" y="1677978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18885</xdr:rowOff>
    </xdr:from>
    <xdr:ext cx="405111" cy="259045"/>
    <xdr:sp macro="" textlink="">
      <xdr:nvSpPr>
        <xdr:cNvPr id="677" name="【庁舎】&#10;有形固定資産減価償却率平均値テキスト"/>
        <xdr:cNvSpPr txBox="1"/>
      </xdr:nvSpPr>
      <xdr:spPr>
        <a:xfrm>
          <a:off x="14414500" y="1728580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167458</xdr:rowOff>
    </xdr:from>
    <xdr:to>
      <xdr:col>85</xdr:col>
      <xdr:colOff>177800</xdr:colOff>
      <xdr:row>104</xdr:row>
      <xdr:rowOff>97608</xdr:rowOff>
    </xdr:to>
    <xdr:sp macro="" textlink="">
      <xdr:nvSpPr>
        <xdr:cNvPr id="678" name="フローチャート: 判断 677"/>
        <xdr:cNvSpPr/>
      </xdr:nvSpPr>
      <xdr:spPr>
        <a:xfrm>
          <a:off x="14325600" y="17434378"/>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13970</xdr:rowOff>
    </xdr:from>
    <xdr:to>
      <xdr:col>81</xdr:col>
      <xdr:colOff>101600</xdr:colOff>
      <xdr:row>104</xdr:row>
      <xdr:rowOff>115570</xdr:rowOff>
    </xdr:to>
    <xdr:sp macro="" textlink="">
      <xdr:nvSpPr>
        <xdr:cNvPr id="679" name="フローチャート: 判断 678"/>
        <xdr:cNvSpPr/>
      </xdr:nvSpPr>
      <xdr:spPr>
        <a:xfrm>
          <a:off x="13578840" y="17448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100512</xdr:rowOff>
    </xdr:from>
    <xdr:to>
      <xdr:col>76</xdr:col>
      <xdr:colOff>165100</xdr:colOff>
      <xdr:row>105</xdr:row>
      <xdr:rowOff>30662</xdr:rowOff>
    </xdr:to>
    <xdr:sp macro="" textlink="">
      <xdr:nvSpPr>
        <xdr:cNvPr id="680" name="フローチャート: 判断 679"/>
        <xdr:cNvSpPr/>
      </xdr:nvSpPr>
      <xdr:spPr>
        <a:xfrm>
          <a:off x="12804140" y="1753507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170724</xdr:rowOff>
    </xdr:from>
    <xdr:to>
      <xdr:col>72</xdr:col>
      <xdr:colOff>38100</xdr:colOff>
      <xdr:row>105</xdr:row>
      <xdr:rowOff>100874</xdr:rowOff>
    </xdr:to>
    <xdr:sp macro="" textlink="">
      <xdr:nvSpPr>
        <xdr:cNvPr id="681" name="フローチャート: 判断 680"/>
        <xdr:cNvSpPr/>
      </xdr:nvSpPr>
      <xdr:spPr>
        <a:xfrm>
          <a:off x="12029440" y="1760528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7438</xdr:rowOff>
    </xdr:from>
    <xdr:to>
      <xdr:col>67</xdr:col>
      <xdr:colOff>101600</xdr:colOff>
      <xdr:row>105</xdr:row>
      <xdr:rowOff>109038</xdr:rowOff>
    </xdr:to>
    <xdr:sp macro="" textlink="">
      <xdr:nvSpPr>
        <xdr:cNvPr id="682" name="フローチャート: 判断 681"/>
        <xdr:cNvSpPr/>
      </xdr:nvSpPr>
      <xdr:spPr>
        <a:xfrm>
          <a:off x="11231880" y="17609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83" name="テキスト ボックス 682"/>
        <xdr:cNvSpPr txBox="1"/>
      </xdr:nvSpPr>
      <xdr:spPr>
        <a:xfrm>
          <a:off x="14208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84" name="テキスト ボックス 683"/>
        <xdr:cNvSpPr txBox="1"/>
      </xdr:nvSpPr>
      <xdr:spPr>
        <a:xfrm>
          <a:off x="134620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85" name="テキスト ボックス 684"/>
        <xdr:cNvSpPr txBox="1"/>
      </xdr:nvSpPr>
      <xdr:spPr>
        <a:xfrm>
          <a:off x="126873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86" name="テキスト ボックス 685"/>
        <xdr:cNvSpPr txBox="1"/>
      </xdr:nvSpPr>
      <xdr:spPr>
        <a:xfrm>
          <a:off x="119049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87" name="テキスト ボックス 686"/>
        <xdr:cNvSpPr txBox="1"/>
      </xdr:nvSpPr>
      <xdr:spPr>
        <a:xfrm>
          <a:off x="111150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107</xdr:row>
      <xdr:rowOff>22134</xdr:rowOff>
    </xdr:from>
    <xdr:to>
      <xdr:col>85</xdr:col>
      <xdr:colOff>177800</xdr:colOff>
      <xdr:row>107</xdr:row>
      <xdr:rowOff>123734</xdr:rowOff>
    </xdr:to>
    <xdr:sp macro="" textlink="">
      <xdr:nvSpPr>
        <xdr:cNvPr id="688" name="楕円 687"/>
        <xdr:cNvSpPr/>
      </xdr:nvSpPr>
      <xdr:spPr>
        <a:xfrm>
          <a:off x="14325600" y="17959614"/>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107</xdr:row>
      <xdr:rowOff>561</xdr:rowOff>
    </xdr:from>
    <xdr:ext cx="405111" cy="259045"/>
    <xdr:sp macro="" textlink="">
      <xdr:nvSpPr>
        <xdr:cNvPr id="689" name="【庁舎】&#10;有形固定資産減価償却率該当値テキスト"/>
        <xdr:cNvSpPr txBox="1"/>
      </xdr:nvSpPr>
      <xdr:spPr>
        <a:xfrm>
          <a:off x="14414500" y="179380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162561</xdr:rowOff>
    </xdr:from>
    <xdr:to>
      <xdr:col>81</xdr:col>
      <xdr:colOff>101600</xdr:colOff>
      <xdr:row>107</xdr:row>
      <xdr:rowOff>92711</xdr:rowOff>
    </xdr:to>
    <xdr:sp macro="" textlink="">
      <xdr:nvSpPr>
        <xdr:cNvPr id="690" name="楕円 689"/>
        <xdr:cNvSpPr/>
      </xdr:nvSpPr>
      <xdr:spPr>
        <a:xfrm>
          <a:off x="13578840" y="1793240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107</xdr:row>
      <xdr:rowOff>41911</xdr:rowOff>
    </xdr:from>
    <xdr:to>
      <xdr:col>85</xdr:col>
      <xdr:colOff>127000</xdr:colOff>
      <xdr:row>107</xdr:row>
      <xdr:rowOff>72934</xdr:rowOff>
    </xdr:to>
    <xdr:cxnSp macro="">
      <xdr:nvCxnSpPr>
        <xdr:cNvPr id="691" name="直線コネクタ 690"/>
        <xdr:cNvCxnSpPr/>
      </xdr:nvCxnSpPr>
      <xdr:spPr>
        <a:xfrm>
          <a:off x="13629640" y="17979391"/>
          <a:ext cx="746760" cy="31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129902</xdr:rowOff>
    </xdr:from>
    <xdr:to>
      <xdr:col>76</xdr:col>
      <xdr:colOff>165100</xdr:colOff>
      <xdr:row>107</xdr:row>
      <xdr:rowOff>60052</xdr:rowOff>
    </xdr:to>
    <xdr:sp macro="" textlink="">
      <xdr:nvSpPr>
        <xdr:cNvPr id="692" name="楕円 691"/>
        <xdr:cNvSpPr/>
      </xdr:nvSpPr>
      <xdr:spPr>
        <a:xfrm>
          <a:off x="12804140" y="1789974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107</xdr:row>
      <xdr:rowOff>9252</xdr:rowOff>
    </xdr:from>
    <xdr:to>
      <xdr:col>81</xdr:col>
      <xdr:colOff>50800</xdr:colOff>
      <xdr:row>107</xdr:row>
      <xdr:rowOff>41911</xdr:rowOff>
    </xdr:to>
    <xdr:cxnSp macro="">
      <xdr:nvCxnSpPr>
        <xdr:cNvPr id="693" name="直線コネクタ 692"/>
        <xdr:cNvCxnSpPr/>
      </xdr:nvCxnSpPr>
      <xdr:spPr>
        <a:xfrm>
          <a:off x="12854940" y="17946732"/>
          <a:ext cx="774700" cy="32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98879</xdr:rowOff>
    </xdr:from>
    <xdr:to>
      <xdr:col>72</xdr:col>
      <xdr:colOff>38100</xdr:colOff>
      <xdr:row>107</xdr:row>
      <xdr:rowOff>29029</xdr:rowOff>
    </xdr:to>
    <xdr:sp macro="" textlink="">
      <xdr:nvSpPr>
        <xdr:cNvPr id="694" name="楕円 693"/>
        <xdr:cNvSpPr/>
      </xdr:nvSpPr>
      <xdr:spPr>
        <a:xfrm>
          <a:off x="12029440" y="17868719"/>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149679</xdr:rowOff>
    </xdr:from>
    <xdr:to>
      <xdr:col>76</xdr:col>
      <xdr:colOff>114300</xdr:colOff>
      <xdr:row>107</xdr:row>
      <xdr:rowOff>9252</xdr:rowOff>
    </xdr:to>
    <xdr:cxnSp macro="">
      <xdr:nvCxnSpPr>
        <xdr:cNvPr id="695" name="直線コネクタ 694"/>
        <xdr:cNvCxnSpPr/>
      </xdr:nvCxnSpPr>
      <xdr:spPr>
        <a:xfrm>
          <a:off x="12072620" y="17919519"/>
          <a:ext cx="782320" cy="27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106</xdr:row>
      <xdr:rowOff>66221</xdr:rowOff>
    </xdr:from>
    <xdr:to>
      <xdr:col>67</xdr:col>
      <xdr:colOff>101600</xdr:colOff>
      <xdr:row>106</xdr:row>
      <xdr:rowOff>167821</xdr:rowOff>
    </xdr:to>
    <xdr:sp macro="" textlink="">
      <xdr:nvSpPr>
        <xdr:cNvPr id="696" name="楕円 695"/>
        <xdr:cNvSpPr/>
      </xdr:nvSpPr>
      <xdr:spPr>
        <a:xfrm>
          <a:off x="11231880" y="17836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106</xdr:row>
      <xdr:rowOff>117021</xdr:rowOff>
    </xdr:from>
    <xdr:to>
      <xdr:col>71</xdr:col>
      <xdr:colOff>177800</xdr:colOff>
      <xdr:row>106</xdr:row>
      <xdr:rowOff>149679</xdr:rowOff>
    </xdr:to>
    <xdr:cxnSp macro="">
      <xdr:nvCxnSpPr>
        <xdr:cNvPr id="697" name="直線コネクタ 696"/>
        <xdr:cNvCxnSpPr/>
      </xdr:nvCxnSpPr>
      <xdr:spPr>
        <a:xfrm>
          <a:off x="11282680" y="17886861"/>
          <a:ext cx="78994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132097</xdr:rowOff>
    </xdr:from>
    <xdr:ext cx="405111" cy="259045"/>
    <xdr:sp macro="" textlink="">
      <xdr:nvSpPr>
        <xdr:cNvPr id="698" name="n_1aveValue【庁舎】&#10;有形固定資産減価償却率"/>
        <xdr:cNvSpPr txBox="1"/>
      </xdr:nvSpPr>
      <xdr:spPr>
        <a:xfrm>
          <a:off x="13437244" y="17231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47189</xdr:rowOff>
    </xdr:from>
    <xdr:ext cx="405111" cy="259045"/>
    <xdr:sp macro="" textlink="">
      <xdr:nvSpPr>
        <xdr:cNvPr id="699" name="n_2aveValue【庁舎】&#10;有形固定資産減価償却率"/>
        <xdr:cNvSpPr txBox="1"/>
      </xdr:nvSpPr>
      <xdr:spPr>
        <a:xfrm>
          <a:off x="12675244" y="173141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117401</xdr:rowOff>
    </xdr:from>
    <xdr:ext cx="405111" cy="259045"/>
    <xdr:sp macro="" textlink="">
      <xdr:nvSpPr>
        <xdr:cNvPr id="700" name="n_3aveValue【庁舎】&#10;有形固定資産減価償却率"/>
        <xdr:cNvSpPr txBox="1"/>
      </xdr:nvSpPr>
      <xdr:spPr>
        <a:xfrm>
          <a:off x="11900544" y="173843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125565</xdr:rowOff>
    </xdr:from>
    <xdr:ext cx="405111" cy="259045"/>
    <xdr:sp macro="" textlink="">
      <xdr:nvSpPr>
        <xdr:cNvPr id="701" name="n_4aveValue【庁舎】&#10;有形固定資産減価償却率"/>
        <xdr:cNvSpPr txBox="1"/>
      </xdr:nvSpPr>
      <xdr:spPr>
        <a:xfrm>
          <a:off x="11102984" y="173924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107</xdr:row>
      <xdr:rowOff>83838</xdr:rowOff>
    </xdr:from>
    <xdr:ext cx="405111" cy="259045"/>
    <xdr:sp macro="" textlink="">
      <xdr:nvSpPr>
        <xdr:cNvPr id="702" name="n_1mainValue【庁舎】&#10;有形固定資産減価償却率"/>
        <xdr:cNvSpPr txBox="1"/>
      </xdr:nvSpPr>
      <xdr:spPr>
        <a:xfrm>
          <a:off x="13437244" y="180213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107</xdr:row>
      <xdr:rowOff>51179</xdr:rowOff>
    </xdr:from>
    <xdr:ext cx="405111" cy="259045"/>
    <xdr:sp macro="" textlink="">
      <xdr:nvSpPr>
        <xdr:cNvPr id="703" name="n_2mainValue【庁舎】&#10;有形固定資産減価償却率"/>
        <xdr:cNvSpPr txBox="1"/>
      </xdr:nvSpPr>
      <xdr:spPr>
        <a:xfrm>
          <a:off x="12675244" y="179886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107</xdr:row>
      <xdr:rowOff>20156</xdr:rowOff>
    </xdr:from>
    <xdr:ext cx="405111" cy="259045"/>
    <xdr:sp macro="" textlink="">
      <xdr:nvSpPr>
        <xdr:cNvPr id="704" name="n_3mainValue【庁舎】&#10;有形固定資産減価償却率"/>
        <xdr:cNvSpPr txBox="1"/>
      </xdr:nvSpPr>
      <xdr:spPr>
        <a:xfrm>
          <a:off x="11900544" y="179576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158948</xdr:rowOff>
    </xdr:from>
    <xdr:ext cx="405111" cy="259045"/>
    <xdr:sp macro="" textlink="">
      <xdr:nvSpPr>
        <xdr:cNvPr id="705" name="n_4mainValue【庁舎】&#10;有形固定資産減価償却率"/>
        <xdr:cNvSpPr txBox="1"/>
      </xdr:nvSpPr>
      <xdr:spPr>
        <a:xfrm>
          <a:off x="11102984" y="179287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06" name="正方形/長方形 705"/>
        <xdr:cNvSpPr/>
      </xdr:nvSpPr>
      <xdr:spPr>
        <a:xfrm>
          <a:off x="1609344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07" name="正方形/長方形 706"/>
        <xdr:cNvSpPr/>
      </xdr:nvSpPr>
      <xdr:spPr>
        <a:xfrm>
          <a:off x="16220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08" name="正方形/長方形 707"/>
        <xdr:cNvSpPr/>
      </xdr:nvSpPr>
      <xdr:spPr>
        <a:xfrm>
          <a:off x="16220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09" name="正方形/長方形 708"/>
        <xdr:cNvSpPr/>
      </xdr:nvSpPr>
      <xdr:spPr>
        <a:xfrm>
          <a:off x="170992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10" name="正方形/長方形 709"/>
        <xdr:cNvSpPr/>
      </xdr:nvSpPr>
      <xdr:spPr>
        <a:xfrm>
          <a:off x="170992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11" name="正方形/長方形 710"/>
        <xdr:cNvSpPr/>
      </xdr:nvSpPr>
      <xdr:spPr>
        <a:xfrm>
          <a:off x="1810512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12" name="正方形/長方形 711"/>
        <xdr:cNvSpPr/>
      </xdr:nvSpPr>
      <xdr:spPr>
        <a:xfrm>
          <a:off x="1810512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13" name="正方形/長方形 712"/>
        <xdr:cNvSpPr/>
      </xdr:nvSpPr>
      <xdr:spPr>
        <a:xfrm>
          <a:off x="1609344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14" name="テキスト ボックス 713"/>
        <xdr:cNvSpPr txBox="1"/>
      </xdr:nvSpPr>
      <xdr:spPr>
        <a:xfrm>
          <a:off x="1607820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15" name="直線コネクタ 714"/>
        <xdr:cNvCxnSpPr/>
      </xdr:nvCxnSpPr>
      <xdr:spPr>
        <a:xfrm>
          <a:off x="1609344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716" name="直線コネクタ 715"/>
        <xdr:cNvCxnSpPr/>
      </xdr:nvCxnSpPr>
      <xdr:spPr>
        <a:xfrm>
          <a:off x="16093440" y="18308139"/>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717" name="テキスト ボックス 716"/>
        <xdr:cNvSpPr txBox="1"/>
      </xdr:nvSpPr>
      <xdr:spPr>
        <a:xfrm>
          <a:off x="15694841" y="1816972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718" name="直線コネクタ 717"/>
        <xdr:cNvCxnSpPr/>
      </xdr:nvCxnSpPr>
      <xdr:spPr>
        <a:xfrm>
          <a:off x="16093440" y="1798918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719" name="テキスト ボックス 718"/>
        <xdr:cNvSpPr txBox="1"/>
      </xdr:nvSpPr>
      <xdr:spPr>
        <a:xfrm>
          <a:off x="15694841" y="1785077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720" name="直線コネクタ 719"/>
        <xdr:cNvCxnSpPr/>
      </xdr:nvCxnSpPr>
      <xdr:spPr>
        <a:xfrm>
          <a:off x="16093440" y="17670236"/>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721" name="テキスト ボックス 720"/>
        <xdr:cNvSpPr txBox="1"/>
      </xdr:nvSpPr>
      <xdr:spPr>
        <a:xfrm>
          <a:off x="15694841" y="1753182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722" name="直線コネクタ 721"/>
        <xdr:cNvCxnSpPr/>
      </xdr:nvCxnSpPr>
      <xdr:spPr>
        <a:xfrm>
          <a:off x="16093440" y="1735128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723" name="テキスト ボックス 722"/>
        <xdr:cNvSpPr txBox="1"/>
      </xdr:nvSpPr>
      <xdr:spPr>
        <a:xfrm>
          <a:off x="15694841" y="1721287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724" name="直線コネクタ 723"/>
        <xdr:cNvCxnSpPr/>
      </xdr:nvCxnSpPr>
      <xdr:spPr>
        <a:xfrm>
          <a:off x="16093440" y="1703233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725" name="テキスト ボックス 724"/>
        <xdr:cNvSpPr txBox="1"/>
      </xdr:nvSpPr>
      <xdr:spPr>
        <a:xfrm>
          <a:off x="15694841" y="16893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726" name="直線コネクタ 725"/>
        <xdr:cNvCxnSpPr/>
      </xdr:nvCxnSpPr>
      <xdr:spPr>
        <a:xfrm>
          <a:off x="16093440" y="16713381"/>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727" name="テキスト ボックス 726"/>
        <xdr:cNvSpPr txBox="1"/>
      </xdr:nvSpPr>
      <xdr:spPr>
        <a:xfrm>
          <a:off x="15694841" y="1657496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28" name="直線コネクタ 727"/>
        <xdr:cNvCxnSpPr/>
      </xdr:nvCxnSpPr>
      <xdr:spPr>
        <a:xfrm>
          <a:off x="1609344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29" name="テキスト ボックス 728"/>
        <xdr:cNvSpPr txBox="1"/>
      </xdr:nvSpPr>
      <xdr:spPr>
        <a:xfrm>
          <a:off x="1569484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30" name="【庁舎】&#10;一人当たり面積グラフ枠"/>
        <xdr:cNvSpPr/>
      </xdr:nvSpPr>
      <xdr:spPr>
        <a:xfrm>
          <a:off x="1609344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38644</xdr:rowOff>
    </xdr:from>
    <xdr:to>
      <xdr:col>116</xdr:col>
      <xdr:colOff>62864</xdr:colOff>
      <xdr:row>107</xdr:row>
      <xdr:rowOff>149679</xdr:rowOff>
    </xdr:to>
    <xdr:cxnSp macro="">
      <xdr:nvCxnSpPr>
        <xdr:cNvPr id="731" name="直線コネクタ 730"/>
        <xdr:cNvCxnSpPr/>
      </xdr:nvCxnSpPr>
      <xdr:spPr>
        <a:xfrm flipV="1">
          <a:off x="19509104" y="16635004"/>
          <a:ext cx="0" cy="14521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153506</xdr:rowOff>
    </xdr:from>
    <xdr:ext cx="469744" cy="259045"/>
    <xdr:sp macro="" textlink="">
      <xdr:nvSpPr>
        <xdr:cNvPr id="732" name="【庁舎】&#10;一人当たり面積最小値テキスト"/>
        <xdr:cNvSpPr txBox="1"/>
      </xdr:nvSpPr>
      <xdr:spPr>
        <a:xfrm>
          <a:off x="19547840" y="180909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149679</xdr:rowOff>
    </xdr:from>
    <xdr:to>
      <xdr:col>116</xdr:col>
      <xdr:colOff>152400</xdr:colOff>
      <xdr:row>107</xdr:row>
      <xdr:rowOff>149679</xdr:rowOff>
    </xdr:to>
    <xdr:cxnSp macro="">
      <xdr:nvCxnSpPr>
        <xdr:cNvPr id="733" name="直線コネクタ 732"/>
        <xdr:cNvCxnSpPr/>
      </xdr:nvCxnSpPr>
      <xdr:spPr>
        <a:xfrm>
          <a:off x="19443700" y="1808715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97</xdr:row>
      <xdr:rowOff>156771</xdr:rowOff>
    </xdr:from>
    <xdr:ext cx="469744" cy="259045"/>
    <xdr:sp macro="" textlink="">
      <xdr:nvSpPr>
        <xdr:cNvPr id="734" name="【庁舎】&#10;一人当たり面積最大値テキスト"/>
        <xdr:cNvSpPr txBox="1"/>
      </xdr:nvSpPr>
      <xdr:spPr>
        <a:xfrm>
          <a:off x="19547840" y="164178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38644</xdr:rowOff>
    </xdr:from>
    <xdr:to>
      <xdr:col>116</xdr:col>
      <xdr:colOff>152400</xdr:colOff>
      <xdr:row>99</xdr:row>
      <xdr:rowOff>38644</xdr:rowOff>
    </xdr:to>
    <xdr:cxnSp macro="">
      <xdr:nvCxnSpPr>
        <xdr:cNvPr id="735" name="直線コネクタ 734"/>
        <xdr:cNvCxnSpPr/>
      </xdr:nvCxnSpPr>
      <xdr:spPr>
        <a:xfrm>
          <a:off x="19443700" y="1663500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119759</xdr:rowOff>
    </xdr:from>
    <xdr:ext cx="469744" cy="259045"/>
    <xdr:sp macro="" textlink="">
      <xdr:nvSpPr>
        <xdr:cNvPr id="736" name="【庁舎】&#10;一人当たり面積平均値テキスト"/>
        <xdr:cNvSpPr txBox="1"/>
      </xdr:nvSpPr>
      <xdr:spPr>
        <a:xfrm>
          <a:off x="19547840" y="1755431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141332</xdr:rowOff>
    </xdr:from>
    <xdr:to>
      <xdr:col>116</xdr:col>
      <xdr:colOff>114300</xdr:colOff>
      <xdr:row>105</xdr:row>
      <xdr:rowOff>71482</xdr:rowOff>
    </xdr:to>
    <xdr:sp macro="" textlink="">
      <xdr:nvSpPr>
        <xdr:cNvPr id="737" name="フローチャート: 判断 736"/>
        <xdr:cNvSpPr/>
      </xdr:nvSpPr>
      <xdr:spPr>
        <a:xfrm>
          <a:off x="19458940" y="1757589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104</xdr:row>
      <xdr:rowOff>156029</xdr:rowOff>
    </xdr:from>
    <xdr:to>
      <xdr:col>112</xdr:col>
      <xdr:colOff>38100</xdr:colOff>
      <xdr:row>105</xdr:row>
      <xdr:rowOff>86179</xdr:rowOff>
    </xdr:to>
    <xdr:sp macro="" textlink="">
      <xdr:nvSpPr>
        <xdr:cNvPr id="738" name="フローチャート: 判断 737"/>
        <xdr:cNvSpPr/>
      </xdr:nvSpPr>
      <xdr:spPr>
        <a:xfrm>
          <a:off x="18735040" y="17590589"/>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5806</xdr:rowOff>
    </xdr:from>
    <xdr:to>
      <xdr:col>107</xdr:col>
      <xdr:colOff>101600</xdr:colOff>
      <xdr:row>105</xdr:row>
      <xdr:rowOff>107406</xdr:rowOff>
    </xdr:to>
    <xdr:sp macro="" textlink="">
      <xdr:nvSpPr>
        <xdr:cNvPr id="739" name="フローチャート: 判断 738"/>
        <xdr:cNvSpPr/>
      </xdr:nvSpPr>
      <xdr:spPr>
        <a:xfrm>
          <a:off x="17937480" y="17608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4173</xdr:rowOff>
    </xdr:from>
    <xdr:to>
      <xdr:col>102</xdr:col>
      <xdr:colOff>165100</xdr:colOff>
      <xdr:row>105</xdr:row>
      <xdr:rowOff>105773</xdr:rowOff>
    </xdr:to>
    <xdr:sp macro="" textlink="">
      <xdr:nvSpPr>
        <xdr:cNvPr id="740" name="フローチャート: 判断 739"/>
        <xdr:cNvSpPr/>
      </xdr:nvSpPr>
      <xdr:spPr>
        <a:xfrm>
          <a:off x="17162780" y="17606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13970</xdr:rowOff>
    </xdr:from>
    <xdr:to>
      <xdr:col>98</xdr:col>
      <xdr:colOff>38100</xdr:colOff>
      <xdr:row>105</xdr:row>
      <xdr:rowOff>115570</xdr:rowOff>
    </xdr:to>
    <xdr:sp macro="" textlink="">
      <xdr:nvSpPr>
        <xdr:cNvPr id="741" name="フローチャート: 判断 740"/>
        <xdr:cNvSpPr/>
      </xdr:nvSpPr>
      <xdr:spPr>
        <a:xfrm>
          <a:off x="16388080" y="1761617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42" name="テキスト ボックス 741"/>
        <xdr:cNvSpPr txBox="1"/>
      </xdr:nvSpPr>
      <xdr:spPr>
        <a:xfrm>
          <a:off x="193421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43" name="テキスト ボックス 742"/>
        <xdr:cNvSpPr txBox="1"/>
      </xdr:nvSpPr>
      <xdr:spPr>
        <a:xfrm>
          <a:off x="186105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44" name="テキスト ボックス 743"/>
        <xdr:cNvSpPr txBox="1"/>
      </xdr:nvSpPr>
      <xdr:spPr>
        <a:xfrm>
          <a:off x="178206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45" name="テキスト ボックス 744"/>
        <xdr:cNvSpPr txBox="1"/>
      </xdr:nvSpPr>
      <xdr:spPr>
        <a:xfrm>
          <a:off x="170459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46" name="テキスト ボックス 745"/>
        <xdr:cNvSpPr txBox="1"/>
      </xdr:nvSpPr>
      <xdr:spPr>
        <a:xfrm>
          <a:off x="162636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102</xdr:row>
      <xdr:rowOff>40095</xdr:rowOff>
    </xdr:from>
    <xdr:to>
      <xdr:col>116</xdr:col>
      <xdr:colOff>114300</xdr:colOff>
      <xdr:row>102</xdr:row>
      <xdr:rowOff>141695</xdr:rowOff>
    </xdr:to>
    <xdr:sp macro="" textlink="">
      <xdr:nvSpPr>
        <xdr:cNvPr id="747" name="楕円 746"/>
        <xdr:cNvSpPr/>
      </xdr:nvSpPr>
      <xdr:spPr>
        <a:xfrm>
          <a:off x="19458940" y="17139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101</xdr:row>
      <xdr:rowOff>62972</xdr:rowOff>
    </xdr:from>
    <xdr:ext cx="469744" cy="259045"/>
    <xdr:sp macro="" textlink="">
      <xdr:nvSpPr>
        <xdr:cNvPr id="748" name="【庁舎】&#10;一人当たり面積該当値テキスト"/>
        <xdr:cNvSpPr txBox="1"/>
      </xdr:nvSpPr>
      <xdr:spPr>
        <a:xfrm>
          <a:off x="19547840" y="16994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102</xdr:row>
      <xdr:rowOff>64588</xdr:rowOff>
    </xdr:from>
    <xdr:to>
      <xdr:col>112</xdr:col>
      <xdr:colOff>38100</xdr:colOff>
      <xdr:row>102</xdr:row>
      <xdr:rowOff>166188</xdr:rowOff>
    </xdr:to>
    <xdr:sp macro="" textlink="">
      <xdr:nvSpPr>
        <xdr:cNvPr id="749" name="楕円 748"/>
        <xdr:cNvSpPr/>
      </xdr:nvSpPr>
      <xdr:spPr>
        <a:xfrm>
          <a:off x="18735040" y="17163868"/>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102</xdr:row>
      <xdr:rowOff>90895</xdr:rowOff>
    </xdr:from>
    <xdr:to>
      <xdr:col>116</xdr:col>
      <xdr:colOff>63500</xdr:colOff>
      <xdr:row>102</xdr:row>
      <xdr:rowOff>115388</xdr:rowOff>
    </xdr:to>
    <xdr:cxnSp macro="">
      <xdr:nvCxnSpPr>
        <xdr:cNvPr id="750" name="直線コネクタ 749"/>
        <xdr:cNvCxnSpPr/>
      </xdr:nvCxnSpPr>
      <xdr:spPr>
        <a:xfrm flipV="1">
          <a:off x="18778220" y="17190175"/>
          <a:ext cx="73152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102</xdr:row>
      <xdr:rowOff>85816</xdr:rowOff>
    </xdr:from>
    <xdr:to>
      <xdr:col>107</xdr:col>
      <xdr:colOff>101600</xdr:colOff>
      <xdr:row>103</xdr:row>
      <xdr:rowOff>15966</xdr:rowOff>
    </xdr:to>
    <xdr:sp macro="" textlink="">
      <xdr:nvSpPr>
        <xdr:cNvPr id="751" name="楕円 750"/>
        <xdr:cNvSpPr/>
      </xdr:nvSpPr>
      <xdr:spPr>
        <a:xfrm>
          <a:off x="17937480" y="1718509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102</xdr:row>
      <xdr:rowOff>115388</xdr:rowOff>
    </xdr:from>
    <xdr:to>
      <xdr:col>111</xdr:col>
      <xdr:colOff>177800</xdr:colOff>
      <xdr:row>102</xdr:row>
      <xdr:rowOff>136616</xdr:rowOff>
    </xdr:to>
    <xdr:cxnSp macro="">
      <xdr:nvCxnSpPr>
        <xdr:cNvPr id="752" name="直線コネクタ 751"/>
        <xdr:cNvCxnSpPr/>
      </xdr:nvCxnSpPr>
      <xdr:spPr>
        <a:xfrm flipV="1">
          <a:off x="17988280" y="17214668"/>
          <a:ext cx="789940" cy="21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102</xdr:row>
      <xdr:rowOff>108676</xdr:rowOff>
    </xdr:from>
    <xdr:to>
      <xdr:col>102</xdr:col>
      <xdr:colOff>165100</xdr:colOff>
      <xdr:row>103</xdr:row>
      <xdr:rowOff>38826</xdr:rowOff>
    </xdr:to>
    <xdr:sp macro="" textlink="">
      <xdr:nvSpPr>
        <xdr:cNvPr id="753" name="楕円 752"/>
        <xdr:cNvSpPr/>
      </xdr:nvSpPr>
      <xdr:spPr>
        <a:xfrm>
          <a:off x="17162780" y="1720795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102</xdr:row>
      <xdr:rowOff>136616</xdr:rowOff>
    </xdr:from>
    <xdr:to>
      <xdr:col>107</xdr:col>
      <xdr:colOff>50800</xdr:colOff>
      <xdr:row>102</xdr:row>
      <xdr:rowOff>159476</xdr:rowOff>
    </xdr:to>
    <xdr:cxnSp macro="">
      <xdr:nvCxnSpPr>
        <xdr:cNvPr id="754" name="直線コネクタ 753"/>
        <xdr:cNvCxnSpPr/>
      </xdr:nvCxnSpPr>
      <xdr:spPr>
        <a:xfrm flipV="1">
          <a:off x="17213580" y="17235896"/>
          <a:ext cx="7747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102</xdr:row>
      <xdr:rowOff>133169</xdr:rowOff>
    </xdr:from>
    <xdr:to>
      <xdr:col>98</xdr:col>
      <xdr:colOff>38100</xdr:colOff>
      <xdr:row>103</xdr:row>
      <xdr:rowOff>63319</xdr:rowOff>
    </xdr:to>
    <xdr:sp macro="" textlink="">
      <xdr:nvSpPr>
        <xdr:cNvPr id="755" name="楕円 754"/>
        <xdr:cNvSpPr/>
      </xdr:nvSpPr>
      <xdr:spPr>
        <a:xfrm>
          <a:off x="16388080" y="17232449"/>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102</xdr:row>
      <xdr:rowOff>159476</xdr:rowOff>
    </xdr:from>
    <xdr:to>
      <xdr:col>102</xdr:col>
      <xdr:colOff>114300</xdr:colOff>
      <xdr:row>103</xdr:row>
      <xdr:rowOff>12519</xdr:rowOff>
    </xdr:to>
    <xdr:cxnSp macro="">
      <xdr:nvCxnSpPr>
        <xdr:cNvPr id="756" name="直線コネクタ 755"/>
        <xdr:cNvCxnSpPr/>
      </xdr:nvCxnSpPr>
      <xdr:spPr>
        <a:xfrm flipV="1">
          <a:off x="16431260" y="17258756"/>
          <a:ext cx="782320" cy="20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77306</xdr:rowOff>
    </xdr:from>
    <xdr:ext cx="469744" cy="259045"/>
    <xdr:sp macro="" textlink="">
      <xdr:nvSpPr>
        <xdr:cNvPr id="757" name="n_1aveValue【庁舎】&#10;一人当たり面積"/>
        <xdr:cNvSpPr txBox="1"/>
      </xdr:nvSpPr>
      <xdr:spPr>
        <a:xfrm>
          <a:off x="18561127" y="176795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98533</xdr:rowOff>
    </xdr:from>
    <xdr:ext cx="469744" cy="259045"/>
    <xdr:sp macro="" textlink="">
      <xdr:nvSpPr>
        <xdr:cNvPr id="758" name="n_2aveValue【庁舎】&#10;一人当たり面積"/>
        <xdr:cNvSpPr txBox="1"/>
      </xdr:nvSpPr>
      <xdr:spPr>
        <a:xfrm>
          <a:off x="17776267" y="177007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96900</xdr:rowOff>
    </xdr:from>
    <xdr:ext cx="469744" cy="259045"/>
    <xdr:sp macro="" textlink="">
      <xdr:nvSpPr>
        <xdr:cNvPr id="759" name="n_3aveValue【庁舎】&#10;一人当たり面積"/>
        <xdr:cNvSpPr txBox="1"/>
      </xdr:nvSpPr>
      <xdr:spPr>
        <a:xfrm>
          <a:off x="17001567" y="176991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106697</xdr:rowOff>
    </xdr:from>
    <xdr:ext cx="469744" cy="259045"/>
    <xdr:sp macro="" textlink="">
      <xdr:nvSpPr>
        <xdr:cNvPr id="760" name="n_4aveValue【庁舎】&#10;一人当たり面積"/>
        <xdr:cNvSpPr txBox="1"/>
      </xdr:nvSpPr>
      <xdr:spPr>
        <a:xfrm>
          <a:off x="16226867" y="17708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101</xdr:row>
      <xdr:rowOff>11265</xdr:rowOff>
    </xdr:from>
    <xdr:ext cx="469744" cy="259045"/>
    <xdr:sp macro="" textlink="">
      <xdr:nvSpPr>
        <xdr:cNvPr id="761" name="n_1mainValue【庁舎】&#10;一人当たり面積"/>
        <xdr:cNvSpPr txBox="1"/>
      </xdr:nvSpPr>
      <xdr:spPr>
        <a:xfrm>
          <a:off x="18561127" y="169429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101</xdr:row>
      <xdr:rowOff>32493</xdr:rowOff>
    </xdr:from>
    <xdr:ext cx="469744" cy="259045"/>
    <xdr:sp macro="" textlink="">
      <xdr:nvSpPr>
        <xdr:cNvPr id="762" name="n_2mainValue【庁舎】&#10;一人当たり面積"/>
        <xdr:cNvSpPr txBox="1"/>
      </xdr:nvSpPr>
      <xdr:spPr>
        <a:xfrm>
          <a:off x="17776267" y="169641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101</xdr:row>
      <xdr:rowOff>55353</xdr:rowOff>
    </xdr:from>
    <xdr:ext cx="469744" cy="259045"/>
    <xdr:sp macro="" textlink="">
      <xdr:nvSpPr>
        <xdr:cNvPr id="763" name="n_3mainValue【庁舎】&#10;一人当たり面積"/>
        <xdr:cNvSpPr txBox="1"/>
      </xdr:nvSpPr>
      <xdr:spPr>
        <a:xfrm>
          <a:off x="17001567" y="169869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101</xdr:row>
      <xdr:rowOff>79846</xdr:rowOff>
    </xdr:from>
    <xdr:ext cx="469744" cy="259045"/>
    <xdr:sp macro="" textlink="">
      <xdr:nvSpPr>
        <xdr:cNvPr id="764" name="n_4mainValue【庁舎】&#10;一人当たり面積"/>
        <xdr:cNvSpPr txBox="1"/>
      </xdr:nvSpPr>
      <xdr:spPr>
        <a:xfrm>
          <a:off x="16226867" y="170114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65" name="正方形/長方形 764"/>
        <xdr:cNvSpPr/>
      </xdr:nvSpPr>
      <xdr:spPr>
        <a:xfrm>
          <a:off x="670560" y="19000470"/>
          <a:ext cx="1959864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66" name="正方形/長方形 765"/>
        <xdr:cNvSpPr/>
      </xdr:nvSpPr>
      <xdr:spPr>
        <a:xfrm>
          <a:off x="670560" y="19063970"/>
          <a:ext cx="33909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67" name="テキスト ボックス 766"/>
        <xdr:cNvSpPr txBox="1"/>
      </xdr:nvSpPr>
      <xdr:spPr>
        <a:xfrm>
          <a:off x="746760" y="19310350"/>
          <a:ext cx="19433540" cy="145542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lang="ja-JP" altLang="ja-JP" sz="1100" b="0" i="0" baseline="0">
              <a:solidFill>
                <a:schemeClr val="dk1"/>
              </a:solidFill>
              <a:effectLst/>
              <a:latin typeface="+mn-lt"/>
              <a:ea typeface="+mn-ea"/>
              <a:cs typeface="+mn-cs"/>
            </a:rPr>
            <a:t>全体を通して類似団体と比較し特に有形固定資産減価償却率が高くなっている施設は、公営住宅、体育館・プール及び庁舎で、特に低くなっている施設は、保育園、学校施設である。 </a:t>
          </a:r>
          <a:endParaRPr lang="ja-JP" altLang="ja-JP">
            <a:effectLst/>
          </a:endParaRPr>
        </a:p>
        <a:p>
          <a:r>
            <a:rPr lang="ja-JP" altLang="ja-JP" sz="1100" b="0" i="0" baseline="0">
              <a:solidFill>
                <a:schemeClr val="dk1"/>
              </a:solidFill>
              <a:effectLst/>
              <a:latin typeface="+mn-lt"/>
              <a:ea typeface="+mn-ea"/>
              <a:cs typeface="+mn-cs"/>
            </a:rPr>
            <a:t>また、一人当たりの面積からすると、保育園、庁舎が高く、保育園については、合併後に行った施設の統廃合により、有形固定資産減価償却率が低くなっているが、一人当たり面積については、ほぼ横ばいとなっている。</a:t>
          </a:r>
          <a:endParaRPr lang="ja-JP" altLang="ja-JP">
            <a:effectLst/>
          </a:endParaRPr>
        </a:p>
        <a:p>
          <a:pPr eaLnBrk="1" fontAlgn="auto" latinLnBrk="0" hangingPunct="1"/>
          <a:r>
            <a:rPr lang="ja-JP" altLang="ja-JP" sz="1100" b="0" i="0" baseline="0">
              <a:solidFill>
                <a:schemeClr val="dk1"/>
              </a:solidFill>
              <a:effectLst/>
              <a:latin typeface="+mn-lt"/>
              <a:ea typeface="+mn-ea"/>
              <a:cs typeface="+mn-cs"/>
            </a:rPr>
            <a:t>特に有形固定資産減価償却率が高い公営住宅については、有形固定資産減価償却率８６．３０となっており、その他の公共施設も再編等を行っていく必要がある。</a:t>
          </a:r>
          <a:endParaRPr lang="ja-JP" altLang="ja-JP">
            <a:effectLst/>
          </a:endParaRPr>
        </a:p>
        <a:p>
          <a:pPr eaLnBrk="1" fontAlgn="auto" latinLnBrk="0" hangingPunct="1"/>
          <a:r>
            <a:rPr lang="ja-JP" altLang="ja-JP" sz="1100" b="0" i="0" baseline="0">
              <a:solidFill>
                <a:schemeClr val="dk1"/>
              </a:solidFill>
              <a:effectLst/>
              <a:latin typeface="+mn-lt"/>
              <a:ea typeface="+mn-ea"/>
              <a:cs typeface="+mn-cs"/>
            </a:rPr>
            <a:t>今後は、年々と加速する少子高齢化の影響もあり人口減少が進</a:t>
          </a:r>
          <a:r>
            <a:rPr lang="ja-JP" altLang="en-US" sz="1100" b="0" i="0" baseline="0">
              <a:solidFill>
                <a:schemeClr val="dk1"/>
              </a:solidFill>
              <a:effectLst/>
              <a:latin typeface="+mn-lt"/>
              <a:ea typeface="+mn-ea"/>
              <a:cs typeface="+mn-cs"/>
            </a:rPr>
            <a:t>む中</a:t>
          </a:r>
          <a:r>
            <a:rPr lang="ja-JP" altLang="ja-JP" sz="1100" b="0" i="0" baseline="0">
              <a:solidFill>
                <a:schemeClr val="dk1"/>
              </a:solidFill>
              <a:effectLst/>
              <a:latin typeface="+mn-lt"/>
              <a:ea typeface="+mn-ea"/>
              <a:cs typeface="+mn-cs"/>
            </a:rPr>
            <a:t>で、利用者が少ない施設は集約複合化等を行い、持続可能なまちづくりを進めていくために賢く収縮していく必要がある。</a:t>
          </a:r>
          <a:endParaRPr lang="ja-JP" altLang="ja-JP">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岡山県美咲町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13,222
13,054
232.17
14,287,977
13,876,932
410,654
7,258,896
11,436,943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8759834" cy="425758"/>
    <xdr:sp macro="" textlink="">
      <xdr:nvSpPr>
        <xdr:cNvPr id="35" name="テキスト ボックス 34"/>
        <xdr:cNvSpPr txBox="1"/>
      </xdr:nvSpPr>
      <xdr:spPr>
        <a:xfrm>
          <a:off x="762000" y="4533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100" b="0" i="0" baseline="0">
              <a:solidFill>
                <a:schemeClr val="dk1"/>
              </a:solidFill>
              <a:effectLst/>
              <a:latin typeface="+mn-lt"/>
              <a:ea typeface="+mn-ea"/>
              <a:cs typeface="+mn-cs"/>
            </a:rPr>
            <a:t>人口の減少や全国平均を上回る高齢化率に加え、町内の中心となる</a:t>
          </a:r>
          <a:r>
            <a:rPr lang="en-US" altLang="ja-JP" sz="1100" b="0" i="0" baseline="0">
              <a:solidFill>
                <a:schemeClr val="dk1"/>
              </a:solidFill>
              <a:effectLst/>
              <a:latin typeface="+mn-lt"/>
              <a:ea typeface="+mn-ea"/>
              <a:cs typeface="+mn-cs"/>
            </a:rPr>
            <a:t>1</a:t>
          </a:r>
          <a:r>
            <a:rPr lang="ja-JP" altLang="ja-JP" sz="1100" b="0" i="0" baseline="0">
              <a:solidFill>
                <a:schemeClr val="dk1"/>
              </a:solidFill>
              <a:effectLst/>
              <a:latin typeface="+mn-lt"/>
              <a:ea typeface="+mn-ea"/>
              <a:cs typeface="+mn-cs"/>
            </a:rPr>
            <a:t>次産業が低調なことにより、財政基盤が弱く、類似団体では低い水準となっている。組織の見直し等により歳出の削減に努めるとともに、地方税の徴収強化等の取組みを行い、財政の健全化に努める。</a:t>
          </a:r>
          <a:endParaRPr lang="ja-JP" altLang="ja-JP" sz="14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46</xdr:row>
      <xdr:rowOff>3175</xdr:rowOff>
    </xdr:from>
    <xdr:to>
      <xdr:col>27</xdr:col>
      <xdr:colOff>184150</xdr:colOff>
      <xdr:row>46</xdr:row>
      <xdr:rowOff>3175</xdr:rowOff>
    </xdr:to>
    <xdr:cxnSp macro="">
      <xdr:nvCxnSpPr>
        <xdr:cNvPr id="50" name="直線コネクタ 49"/>
        <xdr:cNvCxnSpPr/>
      </xdr:nvCxnSpPr>
      <xdr:spPr>
        <a:xfrm>
          <a:off x="762000" y="788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45</xdr:row>
      <xdr:rowOff>32402</xdr:rowOff>
    </xdr:from>
    <xdr:ext cx="762000" cy="259045"/>
    <xdr:sp macro="" textlink="">
      <xdr:nvSpPr>
        <xdr:cNvPr id="51" name="テキスト ボックス 50"/>
        <xdr:cNvSpPr txBox="1"/>
      </xdr:nvSpPr>
      <xdr:spPr>
        <a:xfrm>
          <a:off x="0" y="774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44</xdr:row>
      <xdr:rowOff>44450</xdr:rowOff>
    </xdr:from>
    <xdr:to>
      <xdr:col>27</xdr:col>
      <xdr:colOff>184150</xdr:colOff>
      <xdr:row>44</xdr:row>
      <xdr:rowOff>44450</xdr:rowOff>
    </xdr:to>
    <xdr:cxnSp macro="">
      <xdr:nvCxnSpPr>
        <xdr:cNvPr id="52" name="直線コネクタ 51"/>
        <xdr:cNvCxnSpPr/>
      </xdr:nvCxnSpPr>
      <xdr:spPr>
        <a:xfrm>
          <a:off x="762000" y="758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43</xdr:row>
      <xdr:rowOff>73677</xdr:rowOff>
    </xdr:from>
    <xdr:ext cx="762000" cy="259045"/>
    <xdr:sp macro="" textlink="">
      <xdr:nvSpPr>
        <xdr:cNvPr id="53" name="テキスト ボックス 52"/>
        <xdr:cNvSpPr txBox="1"/>
      </xdr:nvSpPr>
      <xdr:spPr>
        <a:xfrm>
          <a:off x="0" y="744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85725</xdr:rowOff>
    </xdr:from>
    <xdr:to>
      <xdr:col>27</xdr:col>
      <xdr:colOff>184150</xdr:colOff>
      <xdr:row>42</xdr:row>
      <xdr:rowOff>85725</xdr:rowOff>
    </xdr:to>
    <xdr:cxnSp macro="">
      <xdr:nvCxnSpPr>
        <xdr:cNvPr id="54" name="直線コネクタ 53"/>
        <xdr:cNvCxnSpPr/>
      </xdr:nvCxnSpPr>
      <xdr:spPr>
        <a:xfrm>
          <a:off x="762000" y="728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114952</xdr:rowOff>
    </xdr:from>
    <xdr:ext cx="762000" cy="259045"/>
    <xdr:sp macro="" textlink="">
      <xdr:nvSpPr>
        <xdr:cNvPr id="55" name="テキスト ボックス 54"/>
        <xdr:cNvSpPr txBox="1"/>
      </xdr:nvSpPr>
      <xdr:spPr>
        <a:xfrm>
          <a:off x="0" y="714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6" name="直線コネクタ 55"/>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7" name="テキスト ボックス 56"/>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168275</xdr:rowOff>
    </xdr:from>
    <xdr:to>
      <xdr:col>27</xdr:col>
      <xdr:colOff>184150</xdr:colOff>
      <xdr:row>38</xdr:row>
      <xdr:rowOff>168275</xdr:rowOff>
    </xdr:to>
    <xdr:cxnSp macro="">
      <xdr:nvCxnSpPr>
        <xdr:cNvPr id="58" name="直線コネクタ 57"/>
        <xdr:cNvCxnSpPr/>
      </xdr:nvCxnSpPr>
      <xdr:spPr>
        <a:xfrm>
          <a:off x="762000" y="668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26052</xdr:rowOff>
    </xdr:from>
    <xdr:ext cx="762000" cy="259045"/>
    <xdr:sp macro="" textlink="">
      <xdr:nvSpPr>
        <xdr:cNvPr id="59" name="テキスト ボックス 58"/>
        <xdr:cNvSpPr txBox="1"/>
      </xdr:nvSpPr>
      <xdr:spPr>
        <a:xfrm>
          <a:off x="0" y="654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38100</xdr:rowOff>
    </xdr:from>
    <xdr:to>
      <xdr:col>27</xdr:col>
      <xdr:colOff>184150</xdr:colOff>
      <xdr:row>37</xdr:row>
      <xdr:rowOff>38100</xdr:rowOff>
    </xdr:to>
    <xdr:cxnSp macro="">
      <xdr:nvCxnSpPr>
        <xdr:cNvPr id="60" name="直線コネクタ 59"/>
        <xdr:cNvCxnSpPr/>
      </xdr:nvCxnSpPr>
      <xdr:spPr>
        <a:xfrm>
          <a:off x="762000" y="638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67327</xdr:rowOff>
    </xdr:from>
    <xdr:ext cx="762000" cy="259045"/>
    <xdr:sp macro="" textlink="">
      <xdr:nvSpPr>
        <xdr:cNvPr id="61" name="テキスト ボックス 60"/>
        <xdr:cNvSpPr txBox="1"/>
      </xdr:nvSpPr>
      <xdr:spPr>
        <a:xfrm>
          <a:off x="0" y="623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79375</xdr:rowOff>
    </xdr:from>
    <xdr:to>
      <xdr:col>27</xdr:col>
      <xdr:colOff>184150</xdr:colOff>
      <xdr:row>35</xdr:row>
      <xdr:rowOff>79375</xdr:rowOff>
    </xdr:to>
    <xdr:cxnSp macro="">
      <xdr:nvCxnSpPr>
        <xdr:cNvPr id="62" name="直線コネクタ 61"/>
        <xdr:cNvCxnSpPr/>
      </xdr:nvCxnSpPr>
      <xdr:spPr>
        <a:xfrm>
          <a:off x="762000" y="608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108602</xdr:rowOff>
    </xdr:from>
    <xdr:ext cx="762000" cy="259045"/>
    <xdr:sp macro="" textlink="">
      <xdr:nvSpPr>
        <xdr:cNvPr id="63" name="テキスト ボックス 62"/>
        <xdr:cNvSpPr txBox="1"/>
      </xdr:nvSpPr>
      <xdr:spPr>
        <a:xfrm>
          <a:off x="0" y="593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4" name="直線コネクタ 63"/>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5" name="テキスト ボックス 64"/>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6"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88900</xdr:rowOff>
    </xdr:from>
    <xdr:to>
      <xdr:col>23</xdr:col>
      <xdr:colOff>133350</xdr:colOff>
      <xdr:row>44</xdr:row>
      <xdr:rowOff>165100</xdr:rowOff>
    </xdr:to>
    <xdr:cxnSp macro="">
      <xdr:nvCxnSpPr>
        <xdr:cNvPr id="67" name="直線コネクタ 66"/>
        <xdr:cNvCxnSpPr/>
      </xdr:nvCxnSpPr>
      <xdr:spPr>
        <a:xfrm flipV="1">
          <a:off x="4953000" y="6261100"/>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137177</xdr:rowOff>
    </xdr:from>
    <xdr:ext cx="762000" cy="259045"/>
    <xdr:sp macro="" textlink="">
      <xdr:nvSpPr>
        <xdr:cNvPr id="68" name="財政力最小値テキスト"/>
        <xdr:cNvSpPr txBox="1"/>
      </xdr:nvSpPr>
      <xdr:spPr>
        <a:xfrm>
          <a:off x="5041900" y="768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165100</xdr:rowOff>
    </xdr:from>
    <xdr:to>
      <xdr:col>24</xdr:col>
      <xdr:colOff>12700</xdr:colOff>
      <xdr:row>44</xdr:row>
      <xdr:rowOff>165100</xdr:rowOff>
    </xdr:to>
    <xdr:cxnSp macro="">
      <xdr:nvCxnSpPr>
        <xdr:cNvPr id="69" name="直線コネクタ 68"/>
        <xdr:cNvCxnSpPr/>
      </xdr:nvCxnSpPr>
      <xdr:spPr>
        <a:xfrm>
          <a:off x="4864100" y="770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3827</xdr:rowOff>
    </xdr:from>
    <xdr:ext cx="762000" cy="259045"/>
    <xdr:sp macro="" textlink="">
      <xdr:nvSpPr>
        <xdr:cNvPr id="70" name="財政力最大値テキスト"/>
        <xdr:cNvSpPr txBox="1"/>
      </xdr:nvSpPr>
      <xdr:spPr>
        <a:xfrm>
          <a:off x="5041900" y="600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88900</xdr:rowOff>
    </xdr:from>
    <xdr:to>
      <xdr:col>24</xdr:col>
      <xdr:colOff>12700</xdr:colOff>
      <xdr:row>36</xdr:row>
      <xdr:rowOff>88900</xdr:rowOff>
    </xdr:to>
    <xdr:cxnSp macro="">
      <xdr:nvCxnSpPr>
        <xdr:cNvPr id="71" name="直線コネクタ 70"/>
        <xdr:cNvCxnSpPr/>
      </xdr:nvCxnSpPr>
      <xdr:spPr>
        <a:xfrm>
          <a:off x="4864100" y="626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94721</xdr:rowOff>
    </xdr:from>
    <xdr:to>
      <xdr:col>23</xdr:col>
      <xdr:colOff>133350</xdr:colOff>
      <xdr:row>44</xdr:row>
      <xdr:rowOff>94721</xdr:rowOff>
    </xdr:to>
    <xdr:cxnSp macro="">
      <xdr:nvCxnSpPr>
        <xdr:cNvPr id="72" name="直線コネクタ 71"/>
        <xdr:cNvCxnSpPr/>
      </xdr:nvCxnSpPr>
      <xdr:spPr>
        <a:xfrm>
          <a:off x="4114800" y="7638521"/>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40869</xdr:rowOff>
    </xdr:from>
    <xdr:ext cx="762000" cy="259045"/>
    <xdr:sp macro="" textlink="">
      <xdr:nvSpPr>
        <xdr:cNvPr id="73" name="財政力平均値テキスト"/>
        <xdr:cNvSpPr txBox="1"/>
      </xdr:nvSpPr>
      <xdr:spPr>
        <a:xfrm>
          <a:off x="5041900" y="724176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24342</xdr:rowOff>
    </xdr:from>
    <xdr:to>
      <xdr:col>23</xdr:col>
      <xdr:colOff>184150</xdr:colOff>
      <xdr:row>43</xdr:row>
      <xdr:rowOff>125942</xdr:rowOff>
    </xdr:to>
    <xdr:sp macro="" textlink="">
      <xdr:nvSpPr>
        <xdr:cNvPr id="74" name="フローチャート: 判断 73"/>
        <xdr:cNvSpPr/>
      </xdr:nvSpPr>
      <xdr:spPr>
        <a:xfrm>
          <a:off x="4902200" y="7396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94721</xdr:rowOff>
    </xdr:from>
    <xdr:to>
      <xdr:col>19</xdr:col>
      <xdr:colOff>133350</xdr:colOff>
      <xdr:row>44</xdr:row>
      <xdr:rowOff>94721</xdr:rowOff>
    </xdr:to>
    <xdr:cxnSp macro="">
      <xdr:nvCxnSpPr>
        <xdr:cNvPr id="75" name="直線コネクタ 74"/>
        <xdr:cNvCxnSpPr/>
      </xdr:nvCxnSpPr>
      <xdr:spPr>
        <a:xfrm>
          <a:off x="3225800" y="763852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14288</xdr:rowOff>
    </xdr:from>
    <xdr:to>
      <xdr:col>19</xdr:col>
      <xdr:colOff>184150</xdr:colOff>
      <xdr:row>43</xdr:row>
      <xdr:rowOff>115888</xdr:rowOff>
    </xdr:to>
    <xdr:sp macro="" textlink="">
      <xdr:nvSpPr>
        <xdr:cNvPr id="76" name="フローチャート: 判断 75"/>
        <xdr:cNvSpPr/>
      </xdr:nvSpPr>
      <xdr:spPr>
        <a:xfrm>
          <a:off x="4064000" y="7386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126065</xdr:rowOff>
    </xdr:from>
    <xdr:ext cx="736600" cy="259045"/>
    <xdr:sp macro="" textlink="">
      <xdr:nvSpPr>
        <xdr:cNvPr id="77" name="テキスト ボックス 76"/>
        <xdr:cNvSpPr txBox="1"/>
      </xdr:nvSpPr>
      <xdr:spPr>
        <a:xfrm>
          <a:off x="3733800" y="71555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94721</xdr:rowOff>
    </xdr:from>
    <xdr:to>
      <xdr:col>15</xdr:col>
      <xdr:colOff>82550</xdr:colOff>
      <xdr:row>44</xdr:row>
      <xdr:rowOff>94721</xdr:rowOff>
    </xdr:to>
    <xdr:cxnSp macro="">
      <xdr:nvCxnSpPr>
        <xdr:cNvPr id="78" name="直線コネクタ 77"/>
        <xdr:cNvCxnSpPr/>
      </xdr:nvCxnSpPr>
      <xdr:spPr>
        <a:xfrm>
          <a:off x="2336800" y="763852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14288</xdr:rowOff>
    </xdr:from>
    <xdr:to>
      <xdr:col>15</xdr:col>
      <xdr:colOff>133350</xdr:colOff>
      <xdr:row>43</xdr:row>
      <xdr:rowOff>115888</xdr:rowOff>
    </xdr:to>
    <xdr:sp macro="" textlink="">
      <xdr:nvSpPr>
        <xdr:cNvPr id="79" name="フローチャート: 判断 78"/>
        <xdr:cNvSpPr/>
      </xdr:nvSpPr>
      <xdr:spPr>
        <a:xfrm>
          <a:off x="3175000" y="7386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126065</xdr:rowOff>
    </xdr:from>
    <xdr:ext cx="762000" cy="259045"/>
    <xdr:sp macro="" textlink="">
      <xdr:nvSpPr>
        <xdr:cNvPr id="80" name="テキスト ボックス 79"/>
        <xdr:cNvSpPr txBox="1"/>
      </xdr:nvSpPr>
      <xdr:spPr>
        <a:xfrm>
          <a:off x="2844800" y="71555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94721</xdr:rowOff>
    </xdr:from>
    <xdr:to>
      <xdr:col>11</xdr:col>
      <xdr:colOff>31750</xdr:colOff>
      <xdr:row>44</xdr:row>
      <xdr:rowOff>104775</xdr:rowOff>
    </xdr:to>
    <xdr:cxnSp macro="">
      <xdr:nvCxnSpPr>
        <xdr:cNvPr id="81" name="直線コネクタ 80"/>
        <xdr:cNvCxnSpPr/>
      </xdr:nvCxnSpPr>
      <xdr:spPr>
        <a:xfrm flipV="1">
          <a:off x="1447800" y="7638521"/>
          <a:ext cx="889000" cy="10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155575</xdr:rowOff>
    </xdr:from>
    <xdr:to>
      <xdr:col>11</xdr:col>
      <xdr:colOff>82550</xdr:colOff>
      <xdr:row>43</xdr:row>
      <xdr:rowOff>85725</xdr:rowOff>
    </xdr:to>
    <xdr:sp macro="" textlink="">
      <xdr:nvSpPr>
        <xdr:cNvPr id="82" name="フローチャート: 判断 81"/>
        <xdr:cNvSpPr/>
      </xdr:nvSpPr>
      <xdr:spPr>
        <a:xfrm>
          <a:off x="22860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95902</xdr:rowOff>
    </xdr:from>
    <xdr:ext cx="762000" cy="259045"/>
    <xdr:sp macro="" textlink="">
      <xdr:nvSpPr>
        <xdr:cNvPr id="83" name="テキスト ボックス 82"/>
        <xdr:cNvSpPr txBox="1"/>
      </xdr:nvSpPr>
      <xdr:spPr>
        <a:xfrm>
          <a:off x="1955800" y="7125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165629</xdr:rowOff>
    </xdr:from>
    <xdr:to>
      <xdr:col>7</xdr:col>
      <xdr:colOff>31750</xdr:colOff>
      <xdr:row>43</xdr:row>
      <xdr:rowOff>95779</xdr:rowOff>
    </xdr:to>
    <xdr:sp macro="" textlink="">
      <xdr:nvSpPr>
        <xdr:cNvPr id="84" name="フローチャート: 判断 83"/>
        <xdr:cNvSpPr/>
      </xdr:nvSpPr>
      <xdr:spPr>
        <a:xfrm>
          <a:off x="1397000" y="7366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105956</xdr:rowOff>
    </xdr:from>
    <xdr:ext cx="762000" cy="259045"/>
    <xdr:sp macro="" textlink="">
      <xdr:nvSpPr>
        <xdr:cNvPr id="85" name="テキスト ボックス 84"/>
        <xdr:cNvSpPr txBox="1"/>
      </xdr:nvSpPr>
      <xdr:spPr>
        <a:xfrm>
          <a:off x="1066800" y="7135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6" name="テキスト ボックス 85"/>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7" name="テキスト ボックス 86"/>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8" name="テキスト ボックス 87"/>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9" name="テキスト ボックス 88"/>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90" name="テキスト ボックス 89"/>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44</xdr:row>
      <xdr:rowOff>43921</xdr:rowOff>
    </xdr:from>
    <xdr:to>
      <xdr:col>23</xdr:col>
      <xdr:colOff>184150</xdr:colOff>
      <xdr:row>44</xdr:row>
      <xdr:rowOff>145521</xdr:rowOff>
    </xdr:to>
    <xdr:sp macro="" textlink="">
      <xdr:nvSpPr>
        <xdr:cNvPr id="91" name="楕円 90"/>
        <xdr:cNvSpPr/>
      </xdr:nvSpPr>
      <xdr:spPr>
        <a:xfrm>
          <a:off x="4902200" y="7587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111248</xdr:rowOff>
    </xdr:from>
    <xdr:ext cx="762000" cy="259045"/>
    <xdr:sp macro="" textlink="">
      <xdr:nvSpPr>
        <xdr:cNvPr id="92" name="財政力該当値テキスト"/>
        <xdr:cNvSpPr txBox="1"/>
      </xdr:nvSpPr>
      <xdr:spPr>
        <a:xfrm>
          <a:off x="5041900" y="74835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44</xdr:row>
      <xdr:rowOff>43921</xdr:rowOff>
    </xdr:from>
    <xdr:to>
      <xdr:col>19</xdr:col>
      <xdr:colOff>184150</xdr:colOff>
      <xdr:row>44</xdr:row>
      <xdr:rowOff>145521</xdr:rowOff>
    </xdr:to>
    <xdr:sp macro="" textlink="">
      <xdr:nvSpPr>
        <xdr:cNvPr id="93" name="楕円 92"/>
        <xdr:cNvSpPr/>
      </xdr:nvSpPr>
      <xdr:spPr>
        <a:xfrm>
          <a:off x="4064000" y="7587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130298</xdr:rowOff>
    </xdr:from>
    <xdr:ext cx="736600" cy="259045"/>
    <xdr:sp macro="" textlink="">
      <xdr:nvSpPr>
        <xdr:cNvPr id="94" name="テキスト ボックス 93"/>
        <xdr:cNvSpPr txBox="1"/>
      </xdr:nvSpPr>
      <xdr:spPr>
        <a:xfrm>
          <a:off x="3733800" y="76740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44</xdr:row>
      <xdr:rowOff>43921</xdr:rowOff>
    </xdr:from>
    <xdr:to>
      <xdr:col>15</xdr:col>
      <xdr:colOff>133350</xdr:colOff>
      <xdr:row>44</xdr:row>
      <xdr:rowOff>145521</xdr:rowOff>
    </xdr:to>
    <xdr:sp macro="" textlink="">
      <xdr:nvSpPr>
        <xdr:cNvPr id="95" name="楕円 94"/>
        <xdr:cNvSpPr/>
      </xdr:nvSpPr>
      <xdr:spPr>
        <a:xfrm>
          <a:off x="3175000" y="7587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130298</xdr:rowOff>
    </xdr:from>
    <xdr:ext cx="762000" cy="259045"/>
    <xdr:sp macro="" textlink="">
      <xdr:nvSpPr>
        <xdr:cNvPr id="96" name="テキスト ボックス 95"/>
        <xdr:cNvSpPr txBox="1"/>
      </xdr:nvSpPr>
      <xdr:spPr>
        <a:xfrm>
          <a:off x="2844800" y="76740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44</xdr:row>
      <xdr:rowOff>43921</xdr:rowOff>
    </xdr:from>
    <xdr:to>
      <xdr:col>11</xdr:col>
      <xdr:colOff>82550</xdr:colOff>
      <xdr:row>44</xdr:row>
      <xdr:rowOff>145521</xdr:rowOff>
    </xdr:to>
    <xdr:sp macro="" textlink="">
      <xdr:nvSpPr>
        <xdr:cNvPr id="97" name="楕円 96"/>
        <xdr:cNvSpPr/>
      </xdr:nvSpPr>
      <xdr:spPr>
        <a:xfrm>
          <a:off x="2286000" y="7587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130298</xdr:rowOff>
    </xdr:from>
    <xdr:ext cx="762000" cy="259045"/>
    <xdr:sp macro="" textlink="">
      <xdr:nvSpPr>
        <xdr:cNvPr id="98" name="テキスト ボックス 97"/>
        <xdr:cNvSpPr txBox="1"/>
      </xdr:nvSpPr>
      <xdr:spPr>
        <a:xfrm>
          <a:off x="1955800" y="76740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53975</xdr:rowOff>
    </xdr:from>
    <xdr:to>
      <xdr:col>7</xdr:col>
      <xdr:colOff>31750</xdr:colOff>
      <xdr:row>44</xdr:row>
      <xdr:rowOff>155575</xdr:rowOff>
    </xdr:to>
    <xdr:sp macro="" textlink="">
      <xdr:nvSpPr>
        <xdr:cNvPr id="99" name="楕円 98"/>
        <xdr:cNvSpPr/>
      </xdr:nvSpPr>
      <xdr:spPr>
        <a:xfrm>
          <a:off x="1397000" y="7597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140352</xdr:rowOff>
    </xdr:from>
    <xdr:ext cx="762000" cy="259045"/>
    <xdr:sp macro="" textlink="">
      <xdr:nvSpPr>
        <xdr:cNvPr id="100" name="テキスト ボックス 99"/>
        <xdr:cNvSpPr txBox="1"/>
      </xdr:nvSpPr>
      <xdr:spPr>
        <a:xfrm>
          <a:off x="1066800" y="7684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1" name="正方形/長方形 100"/>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2" name="テキスト ボックス 101"/>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3" name="テキスト ボックス 102"/>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[80.9%]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4" name="正方形/長方形 103"/>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5" name="正方形/長方形 104"/>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6" name="正方形/長方形 105"/>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7" name="正方形/長方形 106"/>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8" name="正方形/長方形 107"/>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9" name="正方形/長方形 108"/>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10" name="正方形/長方形 109"/>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1" name="正方形/長方形 110"/>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2" name="正方形/長方形 111"/>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3" name="テキスト ボックス 112"/>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類似団体の平均より下回っているが、義務教育学校建設事業などの大規模事業を進めており、公債費の増加が見込まれるため、今後は新発債の抑制や繰上償還を計画的に行い抑制に努める。</a:t>
          </a:r>
          <a:endParaRPr lang="ja-JP" altLang="ja-JP" sz="1400">
            <a:effectLst/>
          </a:endParaRPr>
        </a:p>
        <a:p>
          <a:r>
            <a:rPr kumimoji="1" lang="ja-JP" altLang="ja-JP" sz="1100">
              <a:solidFill>
                <a:schemeClr val="dk1"/>
              </a:solidFill>
              <a:effectLst/>
              <a:latin typeface="+mn-lt"/>
              <a:ea typeface="+mn-ea"/>
              <a:cs typeface="+mn-cs"/>
            </a:rPr>
            <a:t>また、公営企業会計や保険会計への繰出金は昨年度より減少しているが、経費の削減や独立採算の原則に立ち返った料金の値上げ、保険税（料）の適正化を図るなど、繰出金を減らすように努める。</a:t>
          </a:r>
          <a:endParaRPr lang="ja-JP" altLang="ja-JP" sz="1400">
            <a:effectLst/>
          </a:endParaRPr>
        </a:p>
      </xdr:txBody>
    </xdr:sp>
    <xdr:clientData/>
  </xdr:twoCellAnchor>
  <xdr:oneCellAnchor>
    <xdr:from>
      <xdr:col>3</xdr:col>
      <xdr:colOff>95250</xdr:colOff>
      <xdr:row>54</xdr:row>
      <xdr:rowOff>139700</xdr:rowOff>
    </xdr:from>
    <xdr:ext cx="298543" cy="225703"/>
    <xdr:sp macro="" textlink="">
      <xdr:nvSpPr>
        <xdr:cNvPr id="114" name="テキスト ボックス 113"/>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5" name="直線コネクタ 114"/>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6" name="テキスト ボックス 115"/>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7" name="直線コネクタ 116"/>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8" name="テキスト ボックス 117"/>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9" name="直線コネクタ 118"/>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20" name="テキスト ボックス 119"/>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21" name="直線コネクタ 120"/>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2" name="テキスト ボックス 121"/>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3" name="直線コネクタ 122"/>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4" name="テキスト ボックス 123"/>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5" name="直線コネクタ 124"/>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6" name="テキスト ボックス 125"/>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7"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60</xdr:row>
      <xdr:rowOff>6096</xdr:rowOff>
    </xdr:from>
    <xdr:to>
      <xdr:col>23</xdr:col>
      <xdr:colOff>133350</xdr:colOff>
      <xdr:row>65</xdr:row>
      <xdr:rowOff>167132</xdr:rowOff>
    </xdr:to>
    <xdr:cxnSp macro="">
      <xdr:nvCxnSpPr>
        <xdr:cNvPr id="128" name="直線コネクタ 127"/>
        <xdr:cNvCxnSpPr/>
      </xdr:nvCxnSpPr>
      <xdr:spPr>
        <a:xfrm flipV="1">
          <a:off x="4953000" y="10293096"/>
          <a:ext cx="0" cy="101828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139209</xdr:rowOff>
    </xdr:from>
    <xdr:ext cx="762000" cy="259045"/>
    <xdr:sp macro="" textlink="">
      <xdr:nvSpPr>
        <xdr:cNvPr id="129" name="財政構造の弾力性最小値テキスト"/>
        <xdr:cNvSpPr txBox="1"/>
      </xdr:nvSpPr>
      <xdr:spPr>
        <a:xfrm>
          <a:off x="5041900" y="112834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65</xdr:row>
      <xdr:rowOff>167132</xdr:rowOff>
    </xdr:from>
    <xdr:to>
      <xdr:col>24</xdr:col>
      <xdr:colOff>12700</xdr:colOff>
      <xdr:row>65</xdr:row>
      <xdr:rowOff>167132</xdr:rowOff>
    </xdr:to>
    <xdr:cxnSp macro="">
      <xdr:nvCxnSpPr>
        <xdr:cNvPr id="130" name="直線コネクタ 129"/>
        <xdr:cNvCxnSpPr/>
      </xdr:nvCxnSpPr>
      <xdr:spPr>
        <a:xfrm>
          <a:off x="4864100" y="113113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92473</xdr:rowOff>
    </xdr:from>
    <xdr:ext cx="762000" cy="259045"/>
    <xdr:sp macro="" textlink="">
      <xdr:nvSpPr>
        <xdr:cNvPr id="131" name="財政構造の弾力性最大値テキスト"/>
        <xdr:cNvSpPr txBox="1"/>
      </xdr:nvSpPr>
      <xdr:spPr>
        <a:xfrm>
          <a:off x="5041900" y="10036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60</xdr:row>
      <xdr:rowOff>6096</xdr:rowOff>
    </xdr:from>
    <xdr:to>
      <xdr:col>24</xdr:col>
      <xdr:colOff>12700</xdr:colOff>
      <xdr:row>60</xdr:row>
      <xdr:rowOff>6096</xdr:rowOff>
    </xdr:to>
    <xdr:cxnSp macro="">
      <xdr:nvCxnSpPr>
        <xdr:cNvPr id="132" name="直線コネクタ 131"/>
        <xdr:cNvCxnSpPr/>
      </xdr:nvCxnSpPr>
      <xdr:spPr>
        <a:xfrm>
          <a:off x="4864100" y="102930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61</xdr:row>
      <xdr:rowOff>80772</xdr:rowOff>
    </xdr:from>
    <xdr:to>
      <xdr:col>23</xdr:col>
      <xdr:colOff>133350</xdr:colOff>
      <xdr:row>61</xdr:row>
      <xdr:rowOff>138684</xdr:rowOff>
    </xdr:to>
    <xdr:cxnSp macro="">
      <xdr:nvCxnSpPr>
        <xdr:cNvPr id="133" name="直線コネクタ 132"/>
        <xdr:cNvCxnSpPr/>
      </xdr:nvCxnSpPr>
      <xdr:spPr>
        <a:xfrm>
          <a:off x="4114800" y="10539222"/>
          <a:ext cx="838200" cy="57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163593</xdr:rowOff>
    </xdr:from>
    <xdr:ext cx="762000" cy="259045"/>
    <xdr:sp macro="" textlink="">
      <xdr:nvSpPr>
        <xdr:cNvPr id="134" name="財政構造の弾力性平均値テキスト"/>
        <xdr:cNvSpPr txBox="1"/>
      </xdr:nvSpPr>
      <xdr:spPr>
        <a:xfrm>
          <a:off x="5041900" y="107934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20066</xdr:rowOff>
    </xdr:from>
    <xdr:to>
      <xdr:col>23</xdr:col>
      <xdr:colOff>184150</xdr:colOff>
      <xdr:row>63</xdr:row>
      <xdr:rowOff>121666</xdr:rowOff>
    </xdr:to>
    <xdr:sp macro="" textlink="">
      <xdr:nvSpPr>
        <xdr:cNvPr id="135" name="フローチャート: 判断 134"/>
        <xdr:cNvSpPr/>
      </xdr:nvSpPr>
      <xdr:spPr>
        <a:xfrm>
          <a:off x="4902200" y="10821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80772</xdr:rowOff>
    </xdr:from>
    <xdr:to>
      <xdr:col>19</xdr:col>
      <xdr:colOff>133350</xdr:colOff>
      <xdr:row>62</xdr:row>
      <xdr:rowOff>54102</xdr:rowOff>
    </xdr:to>
    <xdr:cxnSp macro="">
      <xdr:nvCxnSpPr>
        <xdr:cNvPr id="136" name="直線コネクタ 135"/>
        <xdr:cNvCxnSpPr/>
      </xdr:nvCxnSpPr>
      <xdr:spPr>
        <a:xfrm flipV="1">
          <a:off x="3225800" y="10539222"/>
          <a:ext cx="8890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51562</xdr:rowOff>
    </xdr:from>
    <xdr:to>
      <xdr:col>19</xdr:col>
      <xdr:colOff>184150</xdr:colOff>
      <xdr:row>62</xdr:row>
      <xdr:rowOff>153162</xdr:rowOff>
    </xdr:to>
    <xdr:sp macro="" textlink="">
      <xdr:nvSpPr>
        <xdr:cNvPr id="137" name="フローチャート: 判断 136"/>
        <xdr:cNvSpPr/>
      </xdr:nvSpPr>
      <xdr:spPr>
        <a:xfrm>
          <a:off x="4064000" y="10681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137939</xdr:rowOff>
    </xdr:from>
    <xdr:ext cx="736600" cy="259045"/>
    <xdr:sp macro="" textlink="">
      <xdr:nvSpPr>
        <xdr:cNvPr id="138" name="テキスト ボックス 137"/>
        <xdr:cNvSpPr txBox="1"/>
      </xdr:nvSpPr>
      <xdr:spPr>
        <a:xfrm>
          <a:off x="3733800" y="107678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54102</xdr:rowOff>
    </xdr:from>
    <xdr:to>
      <xdr:col>15</xdr:col>
      <xdr:colOff>82550</xdr:colOff>
      <xdr:row>62</xdr:row>
      <xdr:rowOff>126492</xdr:rowOff>
    </xdr:to>
    <xdr:cxnSp macro="">
      <xdr:nvCxnSpPr>
        <xdr:cNvPr id="139" name="直線コネクタ 138"/>
        <xdr:cNvCxnSpPr/>
      </xdr:nvCxnSpPr>
      <xdr:spPr>
        <a:xfrm flipV="1">
          <a:off x="2336800" y="10684002"/>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77978</xdr:rowOff>
    </xdr:from>
    <xdr:to>
      <xdr:col>15</xdr:col>
      <xdr:colOff>133350</xdr:colOff>
      <xdr:row>64</xdr:row>
      <xdr:rowOff>8128</xdr:rowOff>
    </xdr:to>
    <xdr:sp macro="" textlink="">
      <xdr:nvSpPr>
        <xdr:cNvPr id="140" name="フローチャート: 判断 139"/>
        <xdr:cNvSpPr/>
      </xdr:nvSpPr>
      <xdr:spPr>
        <a:xfrm>
          <a:off x="3175000" y="10879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164355</xdr:rowOff>
    </xdr:from>
    <xdr:ext cx="762000" cy="259045"/>
    <xdr:sp macro="" textlink="">
      <xdr:nvSpPr>
        <xdr:cNvPr id="141" name="テキスト ボックス 140"/>
        <xdr:cNvSpPr txBox="1"/>
      </xdr:nvSpPr>
      <xdr:spPr>
        <a:xfrm>
          <a:off x="2844800" y="1096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73406</xdr:rowOff>
    </xdr:from>
    <xdr:to>
      <xdr:col>11</xdr:col>
      <xdr:colOff>31750</xdr:colOff>
      <xdr:row>62</xdr:row>
      <xdr:rowOff>126492</xdr:rowOff>
    </xdr:to>
    <xdr:cxnSp macro="">
      <xdr:nvCxnSpPr>
        <xdr:cNvPr id="142" name="直線コネクタ 141"/>
        <xdr:cNvCxnSpPr/>
      </xdr:nvCxnSpPr>
      <xdr:spPr>
        <a:xfrm>
          <a:off x="1447800" y="10703306"/>
          <a:ext cx="889000" cy="53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116586</xdr:rowOff>
    </xdr:from>
    <xdr:to>
      <xdr:col>11</xdr:col>
      <xdr:colOff>82550</xdr:colOff>
      <xdr:row>64</xdr:row>
      <xdr:rowOff>46736</xdr:rowOff>
    </xdr:to>
    <xdr:sp macro="" textlink="">
      <xdr:nvSpPr>
        <xdr:cNvPr id="143" name="フローチャート: 判断 142"/>
        <xdr:cNvSpPr/>
      </xdr:nvSpPr>
      <xdr:spPr>
        <a:xfrm>
          <a:off x="2286000" y="10917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31513</xdr:rowOff>
    </xdr:from>
    <xdr:ext cx="762000" cy="259045"/>
    <xdr:sp macro="" textlink="">
      <xdr:nvSpPr>
        <xdr:cNvPr id="144" name="テキスト ボックス 143"/>
        <xdr:cNvSpPr txBox="1"/>
      </xdr:nvSpPr>
      <xdr:spPr>
        <a:xfrm>
          <a:off x="1955800" y="110043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116586</xdr:rowOff>
    </xdr:from>
    <xdr:to>
      <xdr:col>7</xdr:col>
      <xdr:colOff>31750</xdr:colOff>
      <xdr:row>64</xdr:row>
      <xdr:rowOff>46736</xdr:rowOff>
    </xdr:to>
    <xdr:sp macro="" textlink="">
      <xdr:nvSpPr>
        <xdr:cNvPr id="145" name="フローチャート: 判断 144"/>
        <xdr:cNvSpPr/>
      </xdr:nvSpPr>
      <xdr:spPr>
        <a:xfrm>
          <a:off x="1397000" y="10917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31513</xdr:rowOff>
    </xdr:from>
    <xdr:ext cx="762000" cy="259045"/>
    <xdr:sp macro="" textlink="">
      <xdr:nvSpPr>
        <xdr:cNvPr id="146" name="テキスト ボックス 145"/>
        <xdr:cNvSpPr txBox="1"/>
      </xdr:nvSpPr>
      <xdr:spPr>
        <a:xfrm>
          <a:off x="1066800" y="110043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7" name="テキスト ボックス 146"/>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8" name="テキスト ボックス 147"/>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9" name="テキスト ボックス 148"/>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0" name="テキスト ボックス 149"/>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1" name="テキスト ボックス 150"/>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87884</xdr:rowOff>
    </xdr:from>
    <xdr:to>
      <xdr:col>23</xdr:col>
      <xdr:colOff>184150</xdr:colOff>
      <xdr:row>62</xdr:row>
      <xdr:rowOff>18034</xdr:rowOff>
    </xdr:to>
    <xdr:sp macro="" textlink="">
      <xdr:nvSpPr>
        <xdr:cNvPr id="152" name="楕円 151"/>
        <xdr:cNvSpPr/>
      </xdr:nvSpPr>
      <xdr:spPr>
        <a:xfrm>
          <a:off x="4902200" y="10546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60</xdr:row>
      <xdr:rowOff>104411</xdr:rowOff>
    </xdr:from>
    <xdr:ext cx="762000" cy="259045"/>
    <xdr:sp macro="" textlink="">
      <xdr:nvSpPr>
        <xdr:cNvPr id="153" name="財政構造の弾力性該当値テキスト"/>
        <xdr:cNvSpPr txBox="1"/>
      </xdr:nvSpPr>
      <xdr:spPr>
        <a:xfrm>
          <a:off x="5041900" y="103914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61</xdr:row>
      <xdr:rowOff>29972</xdr:rowOff>
    </xdr:from>
    <xdr:to>
      <xdr:col>19</xdr:col>
      <xdr:colOff>184150</xdr:colOff>
      <xdr:row>61</xdr:row>
      <xdr:rowOff>131572</xdr:rowOff>
    </xdr:to>
    <xdr:sp macro="" textlink="">
      <xdr:nvSpPr>
        <xdr:cNvPr id="154" name="楕円 153"/>
        <xdr:cNvSpPr/>
      </xdr:nvSpPr>
      <xdr:spPr>
        <a:xfrm>
          <a:off x="4064000" y="10488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59</xdr:row>
      <xdr:rowOff>141749</xdr:rowOff>
    </xdr:from>
    <xdr:ext cx="736600" cy="259045"/>
    <xdr:sp macro="" textlink="">
      <xdr:nvSpPr>
        <xdr:cNvPr id="155" name="テキスト ボックス 154"/>
        <xdr:cNvSpPr txBox="1"/>
      </xdr:nvSpPr>
      <xdr:spPr>
        <a:xfrm>
          <a:off x="3733800" y="102572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3302</xdr:rowOff>
    </xdr:from>
    <xdr:to>
      <xdr:col>15</xdr:col>
      <xdr:colOff>133350</xdr:colOff>
      <xdr:row>62</xdr:row>
      <xdr:rowOff>104902</xdr:rowOff>
    </xdr:to>
    <xdr:sp macro="" textlink="">
      <xdr:nvSpPr>
        <xdr:cNvPr id="156" name="楕円 155"/>
        <xdr:cNvSpPr/>
      </xdr:nvSpPr>
      <xdr:spPr>
        <a:xfrm>
          <a:off x="3175000" y="10633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115079</xdr:rowOff>
    </xdr:from>
    <xdr:ext cx="762000" cy="259045"/>
    <xdr:sp macro="" textlink="">
      <xdr:nvSpPr>
        <xdr:cNvPr id="157" name="テキスト ボックス 156"/>
        <xdr:cNvSpPr txBox="1"/>
      </xdr:nvSpPr>
      <xdr:spPr>
        <a:xfrm>
          <a:off x="2844800" y="104020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75692</xdr:rowOff>
    </xdr:from>
    <xdr:to>
      <xdr:col>11</xdr:col>
      <xdr:colOff>82550</xdr:colOff>
      <xdr:row>63</xdr:row>
      <xdr:rowOff>5842</xdr:rowOff>
    </xdr:to>
    <xdr:sp macro="" textlink="">
      <xdr:nvSpPr>
        <xdr:cNvPr id="158" name="楕円 157"/>
        <xdr:cNvSpPr/>
      </xdr:nvSpPr>
      <xdr:spPr>
        <a:xfrm>
          <a:off x="2286000" y="10705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16019</xdr:rowOff>
    </xdr:from>
    <xdr:ext cx="762000" cy="259045"/>
    <xdr:sp macro="" textlink="">
      <xdr:nvSpPr>
        <xdr:cNvPr id="159" name="テキスト ボックス 158"/>
        <xdr:cNvSpPr txBox="1"/>
      </xdr:nvSpPr>
      <xdr:spPr>
        <a:xfrm>
          <a:off x="1955800" y="10474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22606</xdr:rowOff>
    </xdr:from>
    <xdr:to>
      <xdr:col>7</xdr:col>
      <xdr:colOff>31750</xdr:colOff>
      <xdr:row>62</xdr:row>
      <xdr:rowOff>124206</xdr:rowOff>
    </xdr:to>
    <xdr:sp macro="" textlink="">
      <xdr:nvSpPr>
        <xdr:cNvPr id="160" name="楕円 159"/>
        <xdr:cNvSpPr/>
      </xdr:nvSpPr>
      <xdr:spPr>
        <a:xfrm>
          <a:off x="1397000" y="10652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134383</xdr:rowOff>
    </xdr:from>
    <xdr:ext cx="762000" cy="259045"/>
    <xdr:sp macro="" textlink="">
      <xdr:nvSpPr>
        <xdr:cNvPr id="161" name="テキスト ボックス 160"/>
        <xdr:cNvSpPr txBox="1"/>
      </xdr:nvSpPr>
      <xdr:spPr>
        <a:xfrm>
          <a:off x="1066800" y="104213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2" name="正方形/長方形 161"/>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3" name="テキスト ボックス 162"/>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4" name="テキスト ボックス 163"/>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[281,728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5" name="正方形/長方形 164"/>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6" name="正方形/長方形 165"/>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7" name="正方形/長方形 166"/>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8" name="正方形/長方形 167"/>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9" name="正方形/長方形 168"/>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0" name="正方形/長方形 169"/>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170,822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1" name="正方形/長方形 170"/>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2" name="正方形/長方形 171"/>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3" name="正方形/長方形 172"/>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4" name="テキスト ボックス 173"/>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類似団体平均を上回っているのは、高年齢層の職員構成などにより人件費が嵩んでいることが主な要因となっている。今後は新規採用職員の抑制により職員数を減員するとともに、物件費においても、民間委託が可能なものは民間委託を進め、コストの低減を図るように努める。</a:t>
          </a:r>
          <a:endParaRPr lang="ja-JP" altLang="ja-JP" sz="1400">
            <a:effectLst/>
          </a:endParaRPr>
        </a:p>
      </xdr:txBody>
    </xdr:sp>
    <xdr:clientData/>
  </xdr:twoCellAnchor>
  <xdr:oneCellAnchor>
    <xdr:from>
      <xdr:col>3</xdr:col>
      <xdr:colOff>95250</xdr:colOff>
      <xdr:row>77</xdr:row>
      <xdr:rowOff>6350</xdr:rowOff>
    </xdr:from>
    <xdr:ext cx="349839" cy="225703"/>
    <xdr:sp macro="" textlink="">
      <xdr:nvSpPr>
        <xdr:cNvPr id="175" name="テキスト ボックス 174"/>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6" name="直線コネクタ 175"/>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7" name="テキスト ボックス 176"/>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8" name="直線コネクタ 177"/>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9" name="テキスト ボックス 178"/>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80" name="直線コネクタ 179"/>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81" name="テキスト ボックス 180"/>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2" name="直線コネクタ 181"/>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3" name="テキスト ボックス 182"/>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4" name="直線コネクタ 183"/>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5" name="テキスト ボックス 184"/>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6" name="直線コネクタ 185"/>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7" name="テキスト ボックス 186"/>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8" name="直線コネクタ 187"/>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9" name="テキスト ボックス 188"/>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90" name="直線コネクタ 189"/>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1" name="テキスト ボックス 190"/>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2"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168805</xdr:rowOff>
    </xdr:from>
    <xdr:to>
      <xdr:col>23</xdr:col>
      <xdr:colOff>133350</xdr:colOff>
      <xdr:row>89</xdr:row>
      <xdr:rowOff>107107</xdr:rowOff>
    </xdr:to>
    <xdr:cxnSp macro="">
      <xdr:nvCxnSpPr>
        <xdr:cNvPr id="193" name="直線コネクタ 192"/>
        <xdr:cNvCxnSpPr/>
      </xdr:nvCxnSpPr>
      <xdr:spPr>
        <a:xfrm flipV="1">
          <a:off x="4953000" y="13884805"/>
          <a:ext cx="0" cy="148135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79184</xdr:rowOff>
    </xdr:from>
    <xdr:ext cx="762000" cy="259045"/>
    <xdr:sp macro="" textlink="">
      <xdr:nvSpPr>
        <xdr:cNvPr id="194" name="人件費・物件費等の状況最小値テキスト"/>
        <xdr:cNvSpPr txBox="1"/>
      </xdr:nvSpPr>
      <xdr:spPr>
        <a:xfrm>
          <a:off x="5041900" y="15338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570,808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107107</xdr:rowOff>
    </xdr:from>
    <xdr:to>
      <xdr:col>24</xdr:col>
      <xdr:colOff>12700</xdr:colOff>
      <xdr:row>89</xdr:row>
      <xdr:rowOff>107107</xdr:rowOff>
    </xdr:to>
    <xdr:cxnSp macro="">
      <xdr:nvCxnSpPr>
        <xdr:cNvPr id="195" name="直線コネクタ 194"/>
        <xdr:cNvCxnSpPr/>
      </xdr:nvCxnSpPr>
      <xdr:spPr>
        <a:xfrm>
          <a:off x="4864100" y="15366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83732</xdr:rowOff>
    </xdr:from>
    <xdr:ext cx="762000" cy="259045"/>
    <xdr:sp macro="" textlink="">
      <xdr:nvSpPr>
        <xdr:cNvPr id="196" name="人件費・物件費等の状況最大値テキスト"/>
        <xdr:cNvSpPr txBox="1"/>
      </xdr:nvSpPr>
      <xdr:spPr>
        <a:xfrm>
          <a:off x="5041900" y="136282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141,075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168805</xdr:rowOff>
    </xdr:from>
    <xdr:to>
      <xdr:col>24</xdr:col>
      <xdr:colOff>12700</xdr:colOff>
      <xdr:row>80</xdr:row>
      <xdr:rowOff>168805</xdr:rowOff>
    </xdr:to>
    <xdr:cxnSp macro="">
      <xdr:nvCxnSpPr>
        <xdr:cNvPr id="197" name="直線コネクタ 196"/>
        <xdr:cNvCxnSpPr/>
      </xdr:nvCxnSpPr>
      <xdr:spPr>
        <a:xfrm>
          <a:off x="4864100" y="138848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98347</xdr:rowOff>
    </xdr:from>
    <xdr:to>
      <xdr:col>23</xdr:col>
      <xdr:colOff>133350</xdr:colOff>
      <xdr:row>83</xdr:row>
      <xdr:rowOff>139306</xdr:rowOff>
    </xdr:to>
    <xdr:cxnSp macro="">
      <xdr:nvCxnSpPr>
        <xdr:cNvPr id="198" name="直線コネクタ 197"/>
        <xdr:cNvCxnSpPr/>
      </xdr:nvCxnSpPr>
      <xdr:spPr>
        <a:xfrm>
          <a:off x="4114800" y="14328697"/>
          <a:ext cx="838200" cy="40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39386</xdr:rowOff>
    </xdr:from>
    <xdr:ext cx="762000" cy="259045"/>
    <xdr:sp macro="" textlink="">
      <xdr:nvSpPr>
        <xdr:cNvPr id="199" name="人件費・物件費等の状況平均値テキスト"/>
        <xdr:cNvSpPr txBox="1"/>
      </xdr:nvSpPr>
      <xdr:spPr>
        <a:xfrm>
          <a:off x="5041900" y="1392683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212,947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22859</xdr:rowOff>
    </xdr:from>
    <xdr:to>
      <xdr:col>23</xdr:col>
      <xdr:colOff>184150</xdr:colOff>
      <xdr:row>82</xdr:row>
      <xdr:rowOff>124459</xdr:rowOff>
    </xdr:to>
    <xdr:sp macro="" textlink="">
      <xdr:nvSpPr>
        <xdr:cNvPr id="200" name="フローチャート: 判断 199"/>
        <xdr:cNvSpPr/>
      </xdr:nvSpPr>
      <xdr:spPr>
        <a:xfrm>
          <a:off x="4902200" y="14081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76834</xdr:rowOff>
    </xdr:from>
    <xdr:to>
      <xdr:col>19</xdr:col>
      <xdr:colOff>133350</xdr:colOff>
      <xdr:row>83</xdr:row>
      <xdr:rowOff>98347</xdr:rowOff>
    </xdr:to>
    <xdr:cxnSp macro="">
      <xdr:nvCxnSpPr>
        <xdr:cNvPr id="201" name="直線コネクタ 200"/>
        <xdr:cNvCxnSpPr/>
      </xdr:nvCxnSpPr>
      <xdr:spPr>
        <a:xfrm>
          <a:off x="3225800" y="14307184"/>
          <a:ext cx="889000" cy="215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166635</xdr:rowOff>
    </xdr:from>
    <xdr:to>
      <xdr:col>19</xdr:col>
      <xdr:colOff>184150</xdr:colOff>
      <xdr:row>82</xdr:row>
      <xdr:rowOff>96785</xdr:rowOff>
    </xdr:to>
    <xdr:sp macro="" textlink="">
      <xdr:nvSpPr>
        <xdr:cNvPr id="202" name="フローチャート: 判断 201"/>
        <xdr:cNvSpPr/>
      </xdr:nvSpPr>
      <xdr:spPr>
        <a:xfrm>
          <a:off x="4064000" y="14054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106962</xdr:rowOff>
    </xdr:from>
    <xdr:ext cx="736600" cy="259045"/>
    <xdr:sp macro="" textlink="">
      <xdr:nvSpPr>
        <xdr:cNvPr id="203" name="テキスト ボックス 202"/>
        <xdr:cNvSpPr txBox="1"/>
      </xdr:nvSpPr>
      <xdr:spPr>
        <a:xfrm>
          <a:off x="3733800" y="138229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40746</xdr:rowOff>
    </xdr:from>
    <xdr:to>
      <xdr:col>15</xdr:col>
      <xdr:colOff>82550</xdr:colOff>
      <xdr:row>83</xdr:row>
      <xdr:rowOff>76834</xdr:rowOff>
    </xdr:to>
    <xdr:cxnSp macro="">
      <xdr:nvCxnSpPr>
        <xdr:cNvPr id="204" name="直線コネクタ 203"/>
        <xdr:cNvCxnSpPr/>
      </xdr:nvCxnSpPr>
      <xdr:spPr>
        <a:xfrm>
          <a:off x="2336800" y="14271096"/>
          <a:ext cx="889000" cy="36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129502</xdr:rowOff>
    </xdr:from>
    <xdr:to>
      <xdr:col>15</xdr:col>
      <xdr:colOff>133350</xdr:colOff>
      <xdr:row>82</xdr:row>
      <xdr:rowOff>59652</xdr:rowOff>
    </xdr:to>
    <xdr:sp macro="" textlink="">
      <xdr:nvSpPr>
        <xdr:cNvPr id="205" name="フローチャート: 判断 204"/>
        <xdr:cNvSpPr/>
      </xdr:nvSpPr>
      <xdr:spPr>
        <a:xfrm>
          <a:off x="3175000" y="14016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69829</xdr:rowOff>
    </xdr:from>
    <xdr:ext cx="762000" cy="259045"/>
    <xdr:sp macro="" textlink="">
      <xdr:nvSpPr>
        <xdr:cNvPr id="206" name="テキスト ボックス 205"/>
        <xdr:cNvSpPr txBox="1"/>
      </xdr:nvSpPr>
      <xdr:spPr>
        <a:xfrm>
          <a:off x="2844800" y="137858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83</xdr:row>
      <xdr:rowOff>29412</xdr:rowOff>
    </xdr:from>
    <xdr:to>
      <xdr:col>11</xdr:col>
      <xdr:colOff>31750</xdr:colOff>
      <xdr:row>83</xdr:row>
      <xdr:rowOff>40746</xdr:rowOff>
    </xdr:to>
    <xdr:cxnSp macro="">
      <xdr:nvCxnSpPr>
        <xdr:cNvPr id="207" name="直線コネクタ 206"/>
        <xdr:cNvCxnSpPr/>
      </xdr:nvCxnSpPr>
      <xdr:spPr>
        <a:xfrm>
          <a:off x="1447800" y="14259762"/>
          <a:ext cx="889000" cy="11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106769</xdr:rowOff>
    </xdr:from>
    <xdr:to>
      <xdr:col>11</xdr:col>
      <xdr:colOff>82550</xdr:colOff>
      <xdr:row>82</xdr:row>
      <xdr:rowOff>36919</xdr:rowOff>
    </xdr:to>
    <xdr:sp macro="" textlink="">
      <xdr:nvSpPr>
        <xdr:cNvPr id="208" name="フローチャート: 判断 207"/>
        <xdr:cNvSpPr/>
      </xdr:nvSpPr>
      <xdr:spPr>
        <a:xfrm>
          <a:off x="2286000" y="13994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47096</xdr:rowOff>
    </xdr:from>
    <xdr:ext cx="762000" cy="259045"/>
    <xdr:sp macro="" textlink="">
      <xdr:nvSpPr>
        <xdr:cNvPr id="209" name="テキスト ボックス 208"/>
        <xdr:cNvSpPr txBox="1"/>
      </xdr:nvSpPr>
      <xdr:spPr>
        <a:xfrm>
          <a:off x="1955800" y="137630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60570</xdr:rowOff>
    </xdr:from>
    <xdr:to>
      <xdr:col>7</xdr:col>
      <xdr:colOff>31750</xdr:colOff>
      <xdr:row>81</xdr:row>
      <xdr:rowOff>162170</xdr:rowOff>
    </xdr:to>
    <xdr:sp macro="" textlink="">
      <xdr:nvSpPr>
        <xdr:cNvPr id="210" name="フローチャート: 判断 209"/>
        <xdr:cNvSpPr/>
      </xdr:nvSpPr>
      <xdr:spPr>
        <a:xfrm>
          <a:off x="1397000" y="13948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897</xdr:rowOff>
    </xdr:from>
    <xdr:ext cx="762000" cy="259045"/>
    <xdr:sp macro="" textlink="">
      <xdr:nvSpPr>
        <xdr:cNvPr id="211" name="テキスト ボックス 210"/>
        <xdr:cNvSpPr txBox="1"/>
      </xdr:nvSpPr>
      <xdr:spPr>
        <a:xfrm>
          <a:off x="1066800" y="13716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2" name="テキスト ボックス 211"/>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3" name="テキスト ボックス 212"/>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4" name="テキスト ボックス 213"/>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5" name="テキスト ボックス 214"/>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6" name="テキスト ボックス 215"/>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88506</xdr:rowOff>
    </xdr:from>
    <xdr:to>
      <xdr:col>23</xdr:col>
      <xdr:colOff>184150</xdr:colOff>
      <xdr:row>84</xdr:row>
      <xdr:rowOff>18656</xdr:rowOff>
    </xdr:to>
    <xdr:sp macro="" textlink="">
      <xdr:nvSpPr>
        <xdr:cNvPr id="217" name="楕円 216"/>
        <xdr:cNvSpPr/>
      </xdr:nvSpPr>
      <xdr:spPr>
        <a:xfrm>
          <a:off x="4902200" y="14318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83</xdr:row>
      <xdr:rowOff>60583</xdr:rowOff>
    </xdr:from>
    <xdr:ext cx="762000" cy="259045"/>
    <xdr:sp macro="" textlink="">
      <xdr:nvSpPr>
        <xdr:cNvPr id="218" name="人件費・物件費等の状況該当値テキスト"/>
        <xdr:cNvSpPr txBox="1"/>
      </xdr:nvSpPr>
      <xdr:spPr>
        <a:xfrm>
          <a:off x="5041900" y="14290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281,728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47547</xdr:rowOff>
    </xdr:from>
    <xdr:to>
      <xdr:col>19</xdr:col>
      <xdr:colOff>184150</xdr:colOff>
      <xdr:row>83</xdr:row>
      <xdr:rowOff>149147</xdr:rowOff>
    </xdr:to>
    <xdr:sp macro="" textlink="">
      <xdr:nvSpPr>
        <xdr:cNvPr id="219" name="楕円 218"/>
        <xdr:cNvSpPr/>
      </xdr:nvSpPr>
      <xdr:spPr>
        <a:xfrm>
          <a:off x="4064000" y="14277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133924</xdr:rowOff>
    </xdr:from>
    <xdr:ext cx="736600" cy="259045"/>
    <xdr:sp macro="" textlink="">
      <xdr:nvSpPr>
        <xdr:cNvPr id="220" name="テキスト ボックス 219"/>
        <xdr:cNvSpPr txBox="1"/>
      </xdr:nvSpPr>
      <xdr:spPr>
        <a:xfrm>
          <a:off x="3733800" y="1436427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83</xdr:row>
      <xdr:rowOff>26034</xdr:rowOff>
    </xdr:from>
    <xdr:to>
      <xdr:col>15</xdr:col>
      <xdr:colOff>133350</xdr:colOff>
      <xdr:row>83</xdr:row>
      <xdr:rowOff>127634</xdr:rowOff>
    </xdr:to>
    <xdr:sp macro="" textlink="">
      <xdr:nvSpPr>
        <xdr:cNvPr id="221" name="楕円 220"/>
        <xdr:cNvSpPr/>
      </xdr:nvSpPr>
      <xdr:spPr>
        <a:xfrm>
          <a:off x="3175000" y="14256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112411</xdr:rowOff>
    </xdr:from>
    <xdr:ext cx="762000" cy="259045"/>
    <xdr:sp macro="" textlink="">
      <xdr:nvSpPr>
        <xdr:cNvPr id="222" name="テキスト ボックス 221"/>
        <xdr:cNvSpPr txBox="1"/>
      </xdr:nvSpPr>
      <xdr:spPr>
        <a:xfrm>
          <a:off x="2844800" y="14342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161396</xdr:rowOff>
    </xdr:from>
    <xdr:to>
      <xdr:col>11</xdr:col>
      <xdr:colOff>82550</xdr:colOff>
      <xdr:row>83</xdr:row>
      <xdr:rowOff>91546</xdr:rowOff>
    </xdr:to>
    <xdr:sp macro="" textlink="">
      <xdr:nvSpPr>
        <xdr:cNvPr id="223" name="楕円 222"/>
        <xdr:cNvSpPr/>
      </xdr:nvSpPr>
      <xdr:spPr>
        <a:xfrm>
          <a:off x="2286000" y="14220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76323</xdr:rowOff>
    </xdr:from>
    <xdr:ext cx="762000" cy="259045"/>
    <xdr:sp macro="" textlink="">
      <xdr:nvSpPr>
        <xdr:cNvPr id="224" name="テキスト ボックス 223"/>
        <xdr:cNvSpPr txBox="1"/>
      </xdr:nvSpPr>
      <xdr:spPr>
        <a:xfrm>
          <a:off x="1955800" y="14306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150062</xdr:rowOff>
    </xdr:from>
    <xdr:to>
      <xdr:col>7</xdr:col>
      <xdr:colOff>31750</xdr:colOff>
      <xdr:row>83</xdr:row>
      <xdr:rowOff>80212</xdr:rowOff>
    </xdr:to>
    <xdr:sp macro="" textlink="">
      <xdr:nvSpPr>
        <xdr:cNvPr id="225" name="楕円 224"/>
        <xdr:cNvSpPr/>
      </xdr:nvSpPr>
      <xdr:spPr>
        <a:xfrm>
          <a:off x="1397000" y="14208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64989</xdr:rowOff>
    </xdr:from>
    <xdr:ext cx="762000" cy="259045"/>
    <xdr:sp macro="" textlink="">
      <xdr:nvSpPr>
        <xdr:cNvPr id="226" name="テキスト ボックス 225"/>
        <xdr:cNvSpPr txBox="1"/>
      </xdr:nvSpPr>
      <xdr:spPr>
        <a:xfrm>
          <a:off x="1066800" y="142953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7" name="正方形/長方形 226"/>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8" name="テキスト ボックス 227"/>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9" name="テキスト ボックス 228"/>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30" name="正方形/長方形 229"/>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1" name="正方形/長方形 230"/>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2" name="正方形/長方形 231"/>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3" name="正方形/長方形 232"/>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4" name="正方形/長方形 233"/>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5" name="正方形/長方形 234"/>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6" name="正方形/長方形 235"/>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7" name="正方形/長方形 236"/>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8" name="正方形/長方形 237"/>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9" name="テキスト ボックス 238"/>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100" b="0" i="0" baseline="0">
              <a:solidFill>
                <a:schemeClr val="dk1"/>
              </a:solidFill>
              <a:effectLst/>
              <a:latin typeface="+mn-lt"/>
              <a:ea typeface="+mn-ea"/>
              <a:cs typeface="+mn-cs"/>
            </a:rPr>
            <a:t>類似団体の平均を下回っているが、各種手当ての総点検を行い、引き続き給与の適正化に努める。</a:t>
          </a:r>
          <a:endParaRPr lang="ja-JP" altLang="ja-JP" sz="14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40" name="直線コネクタ 239"/>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1" name="テキスト ボックス 240"/>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42" name="直線コネクタ 241"/>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3" name="テキスト ボックス 242"/>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4" name="直線コネクタ 243"/>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5" name="テキスト ボックス 244"/>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6" name="直線コネクタ 245"/>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7" name="テキスト ボックス 246"/>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8" name="直線コネクタ 247"/>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9" name="テキスト ボックス 248"/>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50" name="直線コネクタ 249"/>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51" name="テキスト ボックス 250"/>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2" name="直線コネクタ 251"/>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3" name="テキスト ボックス 252"/>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4"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31045</xdr:rowOff>
    </xdr:from>
    <xdr:to>
      <xdr:col>81</xdr:col>
      <xdr:colOff>44450</xdr:colOff>
      <xdr:row>89</xdr:row>
      <xdr:rowOff>163689</xdr:rowOff>
    </xdr:to>
    <xdr:cxnSp macro="">
      <xdr:nvCxnSpPr>
        <xdr:cNvPr id="255" name="直線コネクタ 254"/>
        <xdr:cNvCxnSpPr/>
      </xdr:nvCxnSpPr>
      <xdr:spPr>
        <a:xfrm flipV="1">
          <a:off x="17018000" y="13747045"/>
          <a:ext cx="0" cy="167569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135766</xdr:rowOff>
    </xdr:from>
    <xdr:ext cx="762000" cy="259045"/>
    <xdr:sp macro="" textlink="">
      <xdr:nvSpPr>
        <xdr:cNvPr id="256" name="給与水準   （国との比較）最小値テキスト"/>
        <xdr:cNvSpPr txBox="1"/>
      </xdr:nvSpPr>
      <xdr:spPr>
        <a:xfrm>
          <a:off x="17106900" y="15394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163689</xdr:rowOff>
    </xdr:from>
    <xdr:to>
      <xdr:col>81</xdr:col>
      <xdr:colOff>133350</xdr:colOff>
      <xdr:row>89</xdr:row>
      <xdr:rowOff>163689</xdr:rowOff>
    </xdr:to>
    <xdr:cxnSp macro="">
      <xdr:nvCxnSpPr>
        <xdr:cNvPr id="257" name="直線コネクタ 256"/>
        <xdr:cNvCxnSpPr/>
      </xdr:nvCxnSpPr>
      <xdr:spPr>
        <a:xfrm>
          <a:off x="16929100" y="154227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117422</xdr:rowOff>
    </xdr:from>
    <xdr:ext cx="762000" cy="259045"/>
    <xdr:sp macro="" textlink="">
      <xdr:nvSpPr>
        <xdr:cNvPr id="258" name="給与水準   （国との比較）最大値テキスト"/>
        <xdr:cNvSpPr txBox="1"/>
      </xdr:nvSpPr>
      <xdr:spPr>
        <a:xfrm>
          <a:off x="17106900" y="134905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31045</xdr:rowOff>
    </xdr:from>
    <xdr:to>
      <xdr:col>81</xdr:col>
      <xdr:colOff>133350</xdr:colOff>
      <xdr:row>80</xdr:row>
      <xdr:rowOff>31045</xdr:rowOff>
    </xdr:to>
    <xdr:cxnSp macro="">
      <xdr:nvCxnSpPr>
        <xdr:cNvPr id="259" name="直線コネクタ 258"/>
        <xdr:cNvCxnSpPr/>
      </xdr:nvCxnSpPr>
      <xdr:spPr>
        <a:xfrm>
          <a:off x="16929100" y="137470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95955</xdr:rowOff>
    </xdr:from>
    <xdr:to>
      <xdr:col>81</xdr:col>
      <xdr:colOff>44450</xdr:colOff>
      <xdr:row>84</xdr:row>
      <xdr:rowOff>109361</xdr:rowOff>
    </xdr:to>
    <xdr:cxnSp macro="">
      <xdr:nvCxnSpPr>
        <xdr:cNvPr id="260" name="直線コネクタ 259"/>
        <xdr:cNvCxnSpPr/>
      </xdr:nvCxnSpPr>
      <xdr:spPr>
        <a:xfrm flipV="1">
          <a:off x="16179800" y="14497755"/>
          <a:ext cx="8382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60272</xdr:rowOff>
    </xdr:from>
    <xdr:ext cx="762000" cy="259045"/>
    <xdr:sp macro="" textlink="">
      <xdr:nvSpPr>
        <xdr:cNvPr id="261" name="給与水準   （国との比較）平均値テキスト"/>
        <xdr:cNvSpPr txBox="1"/>
      </xdr:nvSpPr>
      <xdr:spPr>
        <a:xfrm>
          <a:off x="17106900" y="1463352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88195</xdr:rowOff>
    </xdr:from>
    <xdr:to>
      <xdr:col>81</xdr:col>
      <xdr:colOff>95250</xdr:colOff>
      <xdr:row>86</xdr:row>
      <xdr:rowOff>18345</xdr:rowOff>
    </xdr:to>
    <xdr:sp macro="" textlink="">
      <xdr:nvSpPr>
        <xdr:cNvPr id="262" name="フローチャート: 判断 261"/>
        <xdr:cNvSpPr/>
      </xdr:nvSpPr>
      <xdr:spPr>
        <a:xfrm>
          <a:off x="16967200" y="1466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109361</xdr:rowOff>
    </xdr:from>
    <xdr:to>
      <xdr:col>77</xdr:col>
      <xdr:colOff>44450</xdr:colOff>
      <xdr:row>85</xdr:row>
      <xdr:rowOff>31750</xdr:rowOff>
    </xdr:to>
    <xdr:cxnSp macro="">
      <xdr:nvCxnSpPr>
        <xdr:cNvPr id="263" name="直線コネクタ 262"/>
        <xdr:cNvCxnSpPr/>
      </xdr:nvCxnSpPr>
      <xdr:spPr>
        <a:xfrm flipV="1">
          <a:off x="15290800" y="14511161"/>
          <a:ext cx="889000" cy="93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74789</xdr:rowOff>
    </xdr:from>
    <xdr:to>
      <xdr:col>77</xdr:col>
      <xdr:colOff>95250</xdr:colOff>
      <xdr:row>86</xdr:row>
      <xdr:rowOff>4939</xdr:rowOff>
    </xdr:to>
    <xdr:sp macro="" textlink="">
      <xdr:nvSpPr>
        <xdr:cNvPr id="264" name="フローチャート: 判断 263"/>
        <xdr:cNvSpPr/>
      </xdr:nvSpPr>
      <xdr:spPr>
        <a:xfrm>
          <a:off x="16129000" y="14648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161166</xdr:rowOff>
    </xdr:from>
    <xdr:ext cx="736600" cy="259045"/>
    <xdr:sp macro="" textlink="">
      <xdr:nvSpPr>
        <xdr:cNvPr id="265" name="テキスト ボックス 264"/>
        <xdr:cNvSpPr txBox="1"/>
      </xdr:nvSpPr>
      <xdr:spPr>
        <a:xfrm>
          <a:off x="15798800" y="147344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31750</xdr:rowOff>
    </xdr:from>
    <xdr:to>
      <xdr:col>72</xdr:col>
      <xdr:colOff>203200</xdr:colOff>
      <xdr:row>85</xdr:row>
      <xdr:rowOff>71966</xdr:rowOff>
    </xdr:to>
    <xdr:cxnSp macro="">
      <xdr:nvCxnSpPr>
        <xdr:cNvPr id="266" name="直線コネクタ 265"/>
        <xdr:cNvCxnSpPr/>
      </xdr:nvCxnSpPr>
      <xdr:spPr>
        <a:xfrm flipV="1">
          <a:off x="14401800" y="14605000"/>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47978</xdr:rowOff>
    </xdr:from>
    <xdr:to>
      <xdr:col>73</xdr:col>
      <xdr:colOff>44450</xdr:colOff>
      <xdr:row>85</xdr:row>
      <xdr:rowOff>149578</xdr:rowOff>
    </xdr:to>
    <xdr:sp macro="" textlink="">
      <xdr:nvSpPr>
        <xdr:cNvPr id="267" name="フローチャート: 判断 266"/>
        <xdr:cNvSpPr/>
      </xdr:nvSpPr>
      <xdr:spPr>
        <a:xfrm>
          <a:off x="15240000" y="14621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134355</xdr:rowOff>
    </xdr:from>
    <xdr:ext cx="762000" cy="259045"/>
    <xdr:sp macro="" textlink="">
      <xdr:nvSpPr>
        <xdr:cNvPr id="268" name="テキスト ボックス 267"/>
        <xdr:cNvSpPr txBox="1"/>
      </xdr:nvSpPr>
      <xdr:spPr>
        <a:xfrm>
          <a:off x="14909800" y="14707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45155</xdr:rowOff>
    </xdr:from>
    <xdr:to>
      <xdr:col>68</xdr:col>
      <xdr:colOff>152400</xdr:colOff>
      <xdr:row>85</xdr:row>
      <xdr:rowOff>71966</xdr:rowOff>
    </xdr:to>
    <xdr:cxnSp macro="">
      <xdr:nvCxnSpPr>
        <xdr:cNvPr id="269" name="直線コネクタ 268"/>
        <xdr:cNvCxnSpPr/>
      </xdr:nvCxnSpPr>
      <xdr:spPr>
        <a:xfrm>
          <a:off x="13512800" y="14618405"/>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61384</xdr:rowOff>
    </xdr:from>
    <xdr:to>
      <xdr:col>68</xdr:col>
      <xdr:colOff>203200</xdr:colOff>
      <xdr:row>85</xdr:row>
      <xdr:rowOff>162984</xdr:rowOff>
    </xdr:to>
    <xdr:sp macro="" textlink="">
      <xdr:nvSpPr>
        <xdr:cNvPr id="270" name="フローチャート: 判断 269"/>
        <xdr:cNvSpPr/>
      </xdr:nvSpPr>
      <xdr:spPr>
        <a:xfrm>
          <a:off x="14351000" y="14634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147761</xdr:rowOff>
    </xdr:from>
    <xdr:ext cx="762000" cy="259045"/>
    <xdr:sp macro="" textlink="">
      <xdr:nvSpPr>
        <xdr:cNvPr id="271" name="テキスト ボックス 270"/>
        <xdr:cNvSpPr txBox="1"/>
      </xdr:nvSpPr>
      <xdr:spPr>
        <a:xfrm>
          <a:off x="14020800" y="14721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47978</xdr:rowOff>
    </xdr:from>
    <xdr:to>
      <xdr:col>64</xdr:col>
      <xdr:colOff>152400</xdr:colOff>
      <xdr:row>85</xdr:row>
      <xdr:rowOff>149578</xdr:rowOff>
    </xdr:to>
    <xdr:sp macro="" textlink="">
      <xdr:nvSpPr>
        <xdr:cNvPr id="272" name="フローチャート: 判断 271"/>
        <xdr:cNvSpPr/>
      </xdr:nvSpPr>
      <xdr:spPr>
        <a:xfrm>
          <a:off x="13462000" y="14621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134355</xdr:rowOff>
    </xdr:from>
    <xdr:ext cx="762000" cy="259045"/>
    <xdr:sp macro="" textlink="">
      <xdr:nvSpPr>
        <xdr:cNvPr id="273" name="テキスト ボックス 272"/>
        <xdr:cNvSpPr txBox="1"/>
      </xdr:nvSpPr>
      <xdr:spPr>
        <a:xfrm>
          <a:off x="13131800" y="14707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4" name="テキスト ボックス 273"/>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5" name="テキスト ボックス 274"/>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6" name="テキスト ボックス 275"/>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7" name="テキスト ボックス 276"/>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8" name="テキスト ボックス 277"/>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45155</xdr:rowOff>
    </xdr:from>
    <xdr:to>
      <xdr:col>81</xdr:col>
      <xdr:colOff>95250</xdr:colOff>
      <xdr:row>84</xdr:row>
      <xdr:rowOff>146755</xdr:rowOff>
    </xdr:to>
    <xdr:sp macro="" textlink="">
      <xdr:nvSpPr>
        <xdr:cNvPr id="279" name="楕円 278"/>
        <xdr:cNvSpPr/>
      </xdr:nvSpPr>
      <xdr:spPr>
        <a:xfrm>
          <a:off x="16967200" y="14446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83</xdr:row>
      <xdr:rowOff>61682</xdr:rowOff>
    </xdr:from>
    <xdr:ext cx="762000" cy="259045"/>
    <xdr:sp macro="" textlink="">
      <xdr:nvSpPr>
        <xdr:cNvPr id="280" name="給与水準   （国との比較）該当値テキスト"/>
        <xdr:cNvSpPr txBox="1"/>
      </xdr:nvSpPr>
      <xdr:spPr>
        <a:xfrm>
          <a:off x="17106900" y="14292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58561</xdr:rowOff>
    </xdr:from>
    <xdr:to>
      <xdr:col>77</xdr:col>
      <xdr:colOff>95250</xdr:colOff>
      <xdr:row>84</xdr:row>
      <xdr:rowOff>160161</xdr:rowOff>
    </xdr:to>
    <xdr:sp macro="" textlink="">
      <xdr:nvSpPr>
        <xdr:cNvPr id="281" name="楕円 280"/>
        <xdr:cNvSpPr/>
      </xdr:nvSpPr>
      <xdr:spPr>
        <a:xfrm>
          <a:off x="16129000" y="14460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170338</xdr:rowOff>
    </xdr:from>
    <xdr:ext cx="736600" cy="259045"/>
    <xdr:sp macro="" textlink="">
      <xdr:nvSpPr>
        <xdr:cNvPr id="282" name="テキスト ボックス 281"/>
        <xdr:cNvSpPr txBox="1"/>
      </xdr:nvSpPr>
      <xdr:spPr>
        <a:xfrm>
          <a:off x="15798800" y="142292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152400</xdr:rowOff>
    </xdr:from>
    <xdr:to>
      <xdr:col>73</xdr:col>
      <xdr:colOff>44450</xdr:colOff>
      <xdr:row>85</xdr:row>
      <xdr:rowOff>82550</xdr:rowOff>
    </xdr:to>
    <xdr:sp macro="" textlink="">
      <xdr:nvSpPr>
        <xdr:cNvPr id="283" name="楕円 282"/>
        <xdr:cNvSpPr/>
      </xdr:nvSpPr>
      <xdr:spPr>
        <a:xfrm>
          <a:off x="15240000" y="1455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92727</xdr:rowOff>
    </xdr:from>
    <xdr:ext cx="762000" cy="259045"/>
    <xdr:sp macro="" textlink="">
      <xdr:nvSpPr>
        <xdr:cNvPr id="284" name="テキスト ボックス 283"/>
        <xdr:cNvSpPr txBox="1"/>
      </xdr:nvSpPr>
      <xdr:spPr>
        <a:xfrm>
          <a:off x="14909800" y="1432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21166</xdr:rowOff>
    </xdr:from>
    <xdr:to>
      <xdr:col>68</xdr:col>
      <xdr:colOff>203200</xdr:colOff>
      <xdr:row>85</xdr:row>
      <xdr:rowOff>122766</xdr:rowOff>
    </xdr:to>
    <xdr:sp macro="" textlink="">
      <xdr:nvSpPr>
        <xdr:cNvPr id="285" name="楕円 284"/>
        <xdr:cNvSpPr/>
      </xdr:nvSpPr>
      <xdr:spPr>
        <a:xfrm>
          <a:off x="14351000" y="14594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132943</xdr:rowOff>
    </xdr:from>
    <xdr:ext cx="762000" cy="259045"/>
    <xdr:sp macro="" textlink="">
      <xdr:nvSpPr>
        <xdr:cNvPr id="286" name="テキスト ボックス 285"/>
        <xdr:cNvSpPr txBox="1"/>
      </xdr:nvSpPr>
      <xdr:spPr>
        <a:xfrm>
          <a:off x="14020800" y="14363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165805</xdr:rowOff>
    </xdr:from>
    <xdr:to>
      <xdr:col>64</xdr:col>
      <xdr:colOff>152400</xdr:colOff>
      <xdr:row>85</xdr:row>
      <xdr:rowOff>95955</xdr:rowOff>
    </xdr:to>
    <xdr:sp macro="" textlink="">
      <xdr:nvSpPr>
        <xdr:cNvPr id="287" name="楕円 286"/>
        <xdr:cNvSpPr/>
      </xdr:nvSpPr>
      <xdr:spPr>
        <a:xfrm>
          <a:off x="13462000" y="14567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106132</xdr:rowOff>
    </xdr:from>
    <xdr:ext cx="762000" cy="259045"/>
    <xdr:sp macro="" textlink="">
      <xdr:nvSpPr>
        <xdr:cNvPr id="288" name="テキスト ボックス 287"/>
        <xdr:cNvSpPr txBox="1"/>
      </xdr:nvSpPr>
      <xdr:spPr>
        <a:xfrm>
          <a:off x="13131800" y="143364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9" name="正方形/長方形 288"/>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0" name="テキスト ボックス 289"/>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1" name="テキスト ボックス 290"/>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[14.67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2" name="正方形/長方形 291"/>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3" name="正方形/長方形 292"/>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4" name="正方形/長方形 293"/>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5" name="正方形/長方形 294"/>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6" name="正方形/長方形 295"/>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7" name="正方形/長方形 296"/>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8" name="正方形/長方形 297"/>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9" name="正方形/長方形 298"/>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0" name="正方形/長方形 299"/>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1" name="テキスト ボックス 300"/>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100" b="0" i="0" baseline="0">
              <a:solidFill>
                <a:schemeClr val="dk1"/>
              </a:solidFill>
              <a:effectLst/>
              <a:latin typeface="+mn-lt"/>
              <a:ea typeface="+mn-ea"/>
              <a:cs typeface="+mn-cs"/>
            </a:rPr>
            <a:t>類似団体平均を上回っているのは、行政面積が広く支所機能充実のため一定数の人員を配置していること、また保育所の運営を直営で行っていることなどが要因となっている。今後においても住民行政サービスを確保しつつ、行政組織や事務事業の見直しを図り、職員数の適正化に努める。</a:t>
          </a:r>
          <a:endParaRPr lang="ja-JP" altLang="ja-JP" sz="1400">
            <a:effectLst/>
          </a:endParaRPr>
        </a:p>
      </xdr:txBody>
    </xdr:sp>
    <xdr:clientData/>
  </xdr:twoCellAnchor>
  <xdr:oneCellAnchor>
    <xdr:from>
      <xdr:col>61</xdr:col>
      <xdr:colOff>6350</xdr:colOff>
      <xdr:row>54</xdr:row>
      <xdr:rowOff>139700</xdr:rowOff>
    </xdr:from>
    <xdr:ext cx="349839" cy="225703"/>
    <xdr:sp macro="" textlink="">
      <xdr:nvSpPr>
        <xdr:cNvPr id="302" name="テキスト ボックス 301"/>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3" name="直線コネクタ 302"/>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4" name="テキスト ボックス 303"/>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5" name="直線コネクタ 304"/>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6" name="テキスト ボックス 305"/>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7" name="直線コネクタ 306"/>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8" name="テキスト ボックス 307"/>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9" name="直線コネクタ 308"/>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10" name="テキスト ボックス 309"/>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11" name="直線コネクタ 310"/>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12" name="テキスト ボックス 311"/>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3" name="直線コネクタ 312"/>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4" name="テキスト ボックス 313"/>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5" name="直線コネクタ 314"/>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6" name="テキスト ボックス 315"/>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7" name="直線コネクタ 316"/>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8" name="テキスト ボックス 317"/>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9"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78740</xdr:rowOff>
    </xdr:from>
    <xdr:to>
      <xdr:col>81</xdr:col>
      <xdr:colOff>44450</xdr:colOff>
      <xdr:row>66</xdr:row>
      <xdr:rowOff>171027</xdr:rowOff>
    </xdr:to>
    <xdr:cxnSp macro="">
      <xdr:nvCxnSpPr>
        <xdr:cNvPr id="320" name="直線コネクタ 319"/>
        <xdr:cNvCxnSpPr/>
      </xdr:nvCxnSpPr>
      <xdr:spPr>
        <a:xfrm flipV="1">
          <a:off x="17018000" y="10022840"/>
          <a:ext cx="0" cy="146388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143104</xdr:rowOff>
    </xdr:from>
    <xdr:ext cx="762000" cy="259045"/>
    <xdr:sp macro="" textlink="">
      <xdr:nvSpPr>
        <xdr:cNvPr id="321" name="定員管理の状況最小値テキスト"/>
        <xdr:cNvSpPr txBox="1"/>
      </xdr:nvSpPr>
      <xdr:spPr>
        <a:xfrm>
          <a:off x="17106900" y="114588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171027</xdr:rowOff>
    </xdr:from>
    <xdr:to>
      <xdr:col>81</xdr:col>
      <xdr:colOff>133350</xdr:colOff>
      <xdr:row>66</xdr:row>
      <xdr:rowOff>171027</xdr:rowOff>
    </xdr:to>
    <xdr:cxnSp macro="">
      <xdr:nvCxnSpPr>
        <xdr:cNvPr id="322" name="直線コネクタ 321"/>
        <xdr:cNvCxnSpPr/>
      </xdr:nvCxnSpPr>
      <xdr:spPr>
        <a:xfrm>
          <a:off x="16929100" y="114867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165117</xdr:rowOff>
    </xdr:from>
    <xdr:ext cx="762000" cy="259045"/>
    <xdr:sp macro="" textlink="">
      <xdr:nvSpPr>
        <xdr:cNvPr id="323" name="定員管理の状況最大値テキスト"/>
        <xdr:cNvSpPr txBox="1"/>
      </xdr:nvSpPr>
      <xdr:spPr>
        <a:xfrm>
          <a:off x="17106900" y="9766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78740</xdr:rowOff>
    </xdr:from>
    <xdr:to>
      <xdr:col>81</xdr:col>
      <xdr:colOff>133350</xdr:colOff>
      <xdr:row>58</xdr:row>
      <xdr:rowOff>78740</xdr:rowOff>
    </xdr:to>
    <xdr:cxnSp macro="">
      <xdr:nvCxnSpPr>
        <xdr:cNvPr id="324" name="直線コネクタ 323"/>
        <xdr:cNvCxnSpPr/>
      </xdr:nvCxnSpPr>
      <xdr:spPr>
        <a:xfrm>
          <a:off x="16929100" y="10022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63</xdr:row>
      <xdr:rowOff>100512</xdr:rowOff>
    </xdr:from>
    <xdr:to>
      <xdr:col>81</xdr:col>
      <xdr:colOff>44450</xdr:colOff>
      <xdr:row>63</xdr:row>
      <xdr:rowOff>128088</xdr:rowOff>
    </xdr:to>
    <xdr:cxnSp macro="">
      <xdr:nvCxnSpPr>
        <xdr:cNvPr id="325" name="直線コネクタ 324"/>
        <xdr:cNvCxnSpPr/>
      </xdr:nvCxnSpPr>
      <xdr:spPr>
        <a:xfrm>
          <a:off x="16179800" y="10901862"/>
          <a:ext cx="838200" cy="27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135907</xdr:rowOff>
    </xdr:from>
    <xdr:ext cx="762000" cy="259045"/>
    <xdr:sp macro="" textlink="">
      <xdr:nvSpPr>
        <xdr:cNvPr id="326" name="定員管理の状況平均値テキスト"/>
        <xdr:cNvSpPr txBox="1"/>
      </xdr:nvSpPr>
      <xdr:spPr>
        <a:xfrm>
          <a:off x="17106900" y="102514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119380</xdr:rowOff>
    </xdr:from>
    <xdr:to>
      <xdr:col>81</xdr:col>
      <xdr:colOff>95250</xdr:colOff>
      <xdr:row>61</xdr:row>
      <xdr:rowOff>49530</xdr:rowOff>
    </xdr:to>
    <xdr:sp macro="" textlink="">
      <xdr:nvSpPr>
        <xdr:cNvPr id="327" name="フローチャート: 判断 326"/>
        <xdr:cNvSpPr/>
      </xdr:nvSpPr>
      <xdr:spPr>
        <a:xfrm>
          <a:off x="16967200" y="1040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63</xdr:row>
      <xdr:rowOff>70636</xdr:rowOff>
    </xdr:from>
    <xdr:to>
      <xdr:col>77</xdr:col>
      <xdr:colOff>44450</xdr:colOff>
      <xdr:row>63</xdr:row>
      <xdr:rowOff>100512</xdr:rowOff>
    </xdr:to>
    <xdr:cxnSp macro="">
      <xdr:nvCxnSpPr>
        <xdr:cNvPr id="328" name="直線コネクタ 327"/>
        <xdr:cNvCxnSpPr/>
      </xdr:nvCxnSpPr>
      <xdr:spPr>
        <a:xfrm>
          <a:off x="15290800" y="10871986"/>
          <a:ext cx="889000" cy="29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106741</xdr:rowOff>
    </xdr:from>
    <xdr:to>
      <xdr:col>77</xdr:col>
      <xdr:colOff>95250</xdr:colOff>
      <xdr:row>61</xdr:row>
      <xdr:rowOff>36891</xdr:rowOff>
    </xdr:to>
    <xdr:sp macro="" textlink="">
      <xdr:nvSpPr>
        <xdr:cNvPr id="329" name="フローチャート: 判断 328"/>
        <xdr:cNvSpPr/>
      </xdr:nvSpPr>
      <xdr:spPr>
        <a:xfrm>
          <a:off x="16129000" y="10393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47068</xdr:rowOff>
    </xdr:from>
    <xdr:ext cx="736600" cy="259045"/>
    <xdr:sp macro="" textlink="">
      <xdr:nvSpPr>
        <xdr:cNvPr id="330" name="テキスト ボックス 329"/>
        <xdr:cNvSpPr txBox="1"/>
      </xdr:nvSpPr>
      <xdr:spPr>
        <a:xfrm>
          <a:off x="15798800" y="1016261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63</xdr:row>
      <xdr:rowOff>68338</xdr:rowOff>
    </xdr:from>
    <xdr:to>
      <xdr:col>72</xdr:col>
      <xdr:colOff>203200</xdr:colOff>
      <xdr:row>63</xdr:row>
      <xdr:rowOff>70636</xdr:rowOff>
    </xdr:to>
    <xdr:cxnSp macro="">
      <xdr:nvCxnSpPr>
        <xdr:cNvPr id="331" name="直線コネクタ 330"/>
        <xdr:cNvCxnSpPr/>
      </xdr:nvCxnSpPr>
      <xdr:spPr>
        <a:xfrm>
          <a:off x="14401800" y="10869688"/>
          <a:ext cx="889000" cy="2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73418</xdr:rowOff>
    </xdr:from>
    <xdr:to>
      <xdr:col>73</xdr:col>
      <xdr:colOff>44450</xdr:colOff>
      <xdr:row>61</xdr:row>
      <xdr:rowOff>3568</xdr:rowOff>
    </xdr:to>
    <xdr:sp macro="" textlink="">
      <xdr:nvSpPr>
        <xdr:cNvPr id="332" name="フローチャート: 判断 331"/>
        <xdr:cNvSpPr/>
      </xdr:nvSpPr>
      <xdr:spPr>
        <a:xfrm>
          <a:off x="15240000" y="10360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13745</xdr:rowOff>
    </xdr:from>
    <xdr:ext cx="762000" cy="259045"/>
    <xdr:sp macro="" textlink="">
      <xdr:nvSpPr>
        <xdr:cNvPr id="333" name="テキスト ボックス 332"/>
        <xdr:cNvSpPr txBox="1"/>
      </xdr:nvSpPr>
      <xdr:spPr>
        <a:xfrm>
          <a:off x="14909800" y="101292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62</xdr:row>
      <xdr:rowOff>115691</xdr:rowOff>
    </xdr:from>
    <xdr:to>
      <xdr:col>68</xdr:col>
      <xdr:colOff>152400</xdr:colOff>
      <xdr:row>63</xdr:row>
      <xdr:rowOff>68338</xdr:rowOff>
    </xdr:to>
    <xdr:cxnSp macro="">
      <xdr:nvCxnSpPr>
        <xdr:cNvPr id="334" name="直線コネクタ 333"/>
        <xdr:cNvCxnSpPr/>
      </xdr:nvCxnSpPr>
      <xdr:spPr>
        <a:xfrm>
          <a:off x="13512800" y="10745591"/>
          <a:ext cx="889000" cy="124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122827</xdr:rowOff>
    </xdr:from>
    <xdr:to>
      <xdr:col>68</xdr:col>
      <xdr:colOff>203200</xdr:colOff>
      <xdr:row>61</xdr:row>
      <xdr:rowOff>52977</xdr:rowOff>
    </xdr:to>
    <xdr:sp macro="" textlink="">
      <xdr:nvSpPr>
        <xdr:cNvPr id="335" name="フローチャート: 判断 334"/>
        <xdr:cNvSpPr/>
      </xdr:nvSpPr>
      <xdr:spPr>
        <a:xfrm>
          <a:off x="14351000" y="10409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63154</xdr:rowOff>
    </xdr:from>
    <xdr:ext cx="762000" cy="259045"/>
    <xdr:sp macro="" textlink="">
      <xdr:nvSpPr>
        <xdr:cNvPr id="336" name="テキスト ボックス 335"/>
        <xdr:cNvSpPr txBox="1"/>
      </xdr:nvSpPr>
      <xdr:spPr>
        <a:xfrm>
          <a:off x="14020800" y="101787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98697</xdr:rowOff>
    </xdr:from>
    <xdr:to>
      <xdr:col>64</xdr:col>
      <xdr:colOff>152400</xdr:colOff>
      <xdr:row>61</xdr:row>
      <xdr:rowOff>28847</xdr:rowOff>
    </xdr:to>
    <xdr:sp macro="" textlink="">
      <xdr:nvSpPr>
        <xdr:cNvPr id="337" name="フローチャート: 判断 336"/>
        <xdr:cNvSpPr/>
      </xdr:nvSpPr>
      <xdr:spPr>
        <a:xfrm>
          <a:off x="13462000" y="10385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39024</xdr:rowOff>
    </xdr:from>
    <xdr:ext cx="762000" cy="259045"/>
    <xdr:sp macro="" textlink="">
      <xdr:nvSpPr>
        <xdr:cNvPr id="338" name="テキスト ボックス 337"/>
        <xdr:cNvSpPr txBox="1"/>
      </xdr:nvSpPr>
      <xdr:spPr>
        <a:xfrm>
          <a:off x="13131800" y="101545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9" name="テキスト ボックス 338"/>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40" name="テキスト ボックス 339"/>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1" name="テキスト ボックス 340"/>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2" name="テキスト ボックス 341"/>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3" name="テキスト ボックス 342"/>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63</xdr:row>
      <xdr:rowOff>77288</xdr:rowOff>
    </xdr:from>
    <xdr:to>
      <xdr:col>81</xdr:col>
      <xdr:colOff>95250</xdr:colOff>
      <xdr:row>64</xdr:row>
      <xdr:rowOff>7438</xdr:rowOff>
    </xdr:to>
    <xdr:sp macro="" textlink="">
      <xdr:nvSpPr>
        <xdr:cNvPr id="344" name="楕円 343"/>
        <xdr:cNvSpPr/>
      </xdr:nvSpPr>
      <xdr:spPr>
        <a:xfrm>
          <a:off x="16967200" y="10878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63</xdr:row>
      <xdr:rowOff>49365</xdr:rowOff>
    </xdr:from>
    <xdr:ext cx="762000" cy="259045"/>
    <xdr:sp macro="" textlink="">
      <xdr:nvSpPr>
        <xdr:cNvPr id="345" name="定員管理の状況該当値テキスト"/>
        <xdr:cNvSpPr txBox="1"/>
      </xdr:nvSpPr>
      <xdr:spPr>
        <a:xfrm>
          <a:off x="17106900" y="108507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63</xdr:row>
      <xdr:rowOff>49712</xdr:rowOff>
    </xdr:from>
    <xdr:to>
      <xdr:col>77</xdr:col>
      <xdr:colOff>95250</xdr:colOff>
      <xdr:row>63</xdr:row>
      <xdr:rowOff>151312</xdr:rowOff>
    </xdr:to>
    <xdr:sp macro="" textlink="">
      <xdr:nvSpPr>
        <xdr:cNvPr id="346" name="楕円 345"/>
        <xdr:cNvSpPr/>
      </xdr:nvSpPr>
      <xdr:spPr>
        <a:xfrm>
          <a:off x="16129000" y="10851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63</xdr:row>
      <xdr:rowOff>136089</xdr:rowOff>
    </xdr:from>
    <xdr:ext cx="736600" cy="259045"/>
    <xdr:sp macro="" textlink="">
      <xdr:nvSpPr>
        <xdr:cNvPr id="347" name="テキスト ボックス 346"/>
        <xdr:cNvSpPr txBox="1"/>
      </xdr:nvSpPr>
      <xdr:spPr>
        <a:xfrm>
          <a:off x="15798800" y="109374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63</xdr:row>
      <xdr:rowOff>19836</xdr:rowOff>
    </xdr:from>
    <xdr:to>
      <xdr:col>73</xdr:col>
      <xdr:colOff>44450</xdr:colOff>
      <xdr:row>63</xdr:row>
      <xdr:rowOff>121436</xdr:rowOff>
    </xdr:to>
    <xdr:sp macro="" textlink="">
      <xdr:nvSpPr>
        <xdr:cNvPr id="348" name="楕円 347"/>
        <xdr:cNvSpPr/>
      </xdr:nvSpPr>
      <xdr:spPr>
        <a:xfrm>
          <a:off x="15240000" y="10821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63</xdr:row>
      <xdr:rowOff>106213</xdr:rowOff>
    </xdr:from>
    <xdr:ext cx="762000" cy="259045"/>
    <xdr:sp macro="" textlink="">
      <xdr:nvSpPr>
        <xdr:cNvPr id="349" name="テキスト ボックス 348"/>
        <xdr:cNvSpPr txBox="1"/>
      </xdr:nvSpPr>
      <xdr:spPr>
        <a:xfrm>
          <a:off x="14909800" y="10907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63</xdr:row>
      <xdr:rowOff>17538</xdr:rowOff>
    </xdr:from>
    <xdr:to>
      <xdr:col>68</xdr:col>
      <xdr:colOff>203200</xdr:colOff>
      <xdr:row>63</xdr:row>
      <xdr:rowOff>119138</xdr:rowOff>
    </xdr:to>
    <xdr:sp macro="" textlink="">
      <xdr:nvSpPr>
        <xdr:cNvPr id="350" name="楕円 349"/>
        <xdr:cNvSpPr/>
      </xdr:nvSpPr>
      <xdr:spPr>
        <a:xfrm>
          <a:off x="14351000" y="10818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63</xdr:row>
      <xdr:rowOff>103915</xdr:rowOff>
    </xdr:from>
    <xdr:ext cx="762000" cy="259045"/>
    <xdr:sp macro="" textlink="">
      <xdr:nvSpPr>
        <xdr:cNvPr id="351" name="テキスト ボックス 350"/>
        <xdr:cNvSpPr txBox="1"/>
      </xdr:nvSpPr>
      <xdr:spPr>
        <a:xfrm>
          <a:off x="14020800" y="10905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64891</xdr:rowOff>
    </xdr:from>
    <xdr:to>
      <xdr:col>64</xdr:col>
      <xdr:colOff>152400</xdr:colOff>
      <xdr:row>62</xdr:row>
      <xdr:rowOff>166491</xdr:rowOff>
    </xdr:to>
    <xdr:sp macro="" textlink="">
      <xdr:nvSpPr>
        <xdr:cNvPr id="352" name="楕円 351"/>
        <xdr:cNvSpPr/>
      </xdr:nvSpPr>
      <xdr:spPr>
        <a:xfrm>
          <a:off x="13462000" y="10694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151268</xdr:rowOff>
    </xdr:from>
    <xdr:ext cx="762000" cy="259045"/>
    <xdr:sp macro="" textlink="">
      <xdr:nvSpPr>
        <xdr:cNvPr id="353" name="テキスト ボックス 352"/>
        <xdr:cNvSpPr txBox="1"/>
      </xdr:nvSpPr>
      <xdr:spPr>
        <a:xfrm>
          <a:off x="13131800" y="107811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4" name="正方形/長方形 353"/>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5" name="テキスト ボックス 354"/>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6" name="テキスト ボックス 355"/>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7" name="正方形/長方形 356"/>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8" name="正方形/長方形 357"/>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9" name="正方形/長方形 358"/>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60" name="正方形/長方形 359"/>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1" name="正方形/長方形 360"/>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2" name="正方形/長方形 361"/>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3" name="正方形/長方形 362"/>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4" name="正方形/長方形 363"/>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5" name="正方形/長方形 364"/>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6" name="テキスト ボックス 365"/>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類似団体より高い比率となっているが、計画的な繰上償還の実施により実質公債費比率の上昇を抑制に努めている。また、大規模事業の実施に伴い、令和</a:t>
          </a:r>
          <a:r>
            <a:rPr kumimoji="1" lang="en-US" altLang="ja-JP" sz="1100">
              <a:solidFill>
                <a:schemeClr val="dk1"/>
              </a:solidFill>
              <a:effectLst/>
              <a:latin typeface="+mn-lt"/>
              <a:ea typeface="+mn-ea"/>
              <a:cs typeface="+mn-cs"/>
            </a:rPr>
            <a:t>10</a:t>
          </a:r>
          <a:r>
            <a:rPr kumimoji="1" lang="ja-JP" altLang="ja-JP" sz="1100">
              <a:solidFill>
                <a:schemeClr val="dk1"/>
              </a:solidFill>
              <a:effectLst/>
              <a:latin typeface="+mn-lt"/>
              <a:ea typeface="+mn-ea"/>
              <a:cs typeface="+mn-cs"/>
            </a:rPr>
            <a:t>年度に数値の悪化が見込まれることから、引き続き減債基金の積立や繰上償還を行う。</a:t>
          </a:r>
          <a:endParaRPr lang="ja-JP" altLang="ja-JP" sz="1400">
            <a:effectLst/>
          </a:endParaRPr>
        </a:p>
      </xdr:txBody>
    </xdr:sp>
    <xdr:clientData/>
  </xdr:twoCellAnchor>
  <xdr:oneCellAnchor>
    <xdr:from>
      <xdr:col>61</xdr:col>
      <xdr:colOff>6350</xdr:colOff>
      <xdr:row>32</xdr:row>
      <xdr:rowOff>101600</xdr:rowOff>
    </xdr:from>
    <xdr:ext cx="298543" cy="225703"/>
    <xdr:sp macro="" textlink="">
      <xdr:nvSpPr>
        <xdr:cNvPr id="367" name="テキスト ボックス 366"/>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8" name="直線コネクタ 367"/>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9" name="テキスト ボックス 368"/>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46</xdr:row>
      <xdr:rowOff>3175</xdr:rowOff>
    </xdr:from>
    <xdr:to>
      <xdr:col>85</xdr:col>
      <xdr:colOff>95250</xdr:colOff>
      <xdr:row>46</xdr:row>
      <xdr:rowOff>3175</xdr:rowOff>
    </xdr:to>
    <xdr:cxnSp macro="">
      <xdr:nvCxnSpPr>
        <xdr:cNvPr id="370" name="直線コネクタ 369"/>
        <xdr:cNvCxnSpPr/>
      </xdr:nvCxnSpPr>
      <xdr:spPr>
        <a:xfrm>
          <a:off x="12827000" y="788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45</xdr:row>
      <xdr:rowOff>32402</xdr:rowOff>
    </xdr:from>
    <xdr:ext cx="762000" cy="259045"/>
    <xdr:sp macro="" textlink="">
      <xdr:nvSpPr>
        <xdr:cNvPr id="371" name="テキスト ボックス 370"/>
        <xdr:cNvSpPr txBox="1"/>
      </xdr:nvSpPr>
      <xdr:spPr>
        <a:xfrm>
          <a:off x="12065000" y="774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44450</xdr:rowOff>
    </xdr:from>
    <xdr:to>
      <xdr:col>85</xdr:col>
      <xdr:colOff>95250</xdr:colOff>
      <xdr:row>44</xdr:row>
      <xdr:rowOff>44450</xdr:rowOff>
    </xdr:to>
    <xdr:cxnSp macro="">
      <xdr:nvCxnSpPr>
        <xdr:cNvPr id="372" name="直線コネクタ 371"/>
        <xdr:cNvCxnSpPr/>
      </xdr:nvCxnSpPr>
      <xdr:spPr>
        <a:xfrm>
          <a:off x="12827000" y="758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43</xdr:row>
      <xdr:rowOff>73677</xdr:rowOff>
    </xdr:from>
    <xdr:ext cx="762000" cy="259045"/>
    <xdr:sp macro="" textlink="">
      <xdr:nvSpPr>
        <xdr:cNvPr id="373" name="テキスト ボックス 372"/>
        <xdr:cNvSpPr txBox="1"/>
      </xdr:nvSpPr>
      <xdr:spPr>
        <a:xfrm>
          <a:off x="12065000" y="744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85725</xdr:rowOff>
    </xdr:from>
    <xdr:to>
      <xdr:col>85</xdr:col>
      <xdr:colOff>95250</xdr:colOff>
      <xdr:row>42</xdr:row>
      <xdr:rowOff>85725</xdr:rowOff>
    </xdr:to>
    <xdr:cxnSp macro="">
      <xdr:nvCxnSpPr>
        <xdr:cNvPr id="374" name="直線コネクタ 373"/>
        <xdr:cNvCxnSpPr/>
      </xdr:nvCxnSpPr>
      <xdr:spPr>
        <a:xfrm>
          <a:off x="12827000" y="728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114952</xdr:rowOff>
    </xdr:from>
    <xdr:ext cx="762000" cy="259045"/>
    <xdr:sp macro="" textlink="">
      <xdr:nvSpPr>
        <xdr:cNvPr id="375" name="テキスト ボックス 374"/>
        <xdr:cNvSpPr txBox="1"/>
      </xdr:nvSpPr>
      <xdr:spPr>
        <a:xfrm>
          <a:off x="12065000" y="714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6" name="直線コネクタ 375"/>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7" name="テキスト ボックス 376"/>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168275</xdr:rowOff>
    </xdr:from>
    <xdr:to>
      <xdr:col>85</xdr:col>
      <xdr:colOff>95250</xdr:colOff>
      <xdr:row>38</xdr:row>
      <xdr:rowOff>168275</xdr:rowOff>
    </xdr:to>
    <xdr:cxnSp macro="">
      <xdr:nvCxnSpPr>
        <xdr:cNvPr id="378" name="直線コネクタ 377"/>
        <xdr:cNvCxnSpPr/>
      </xdr:nvCxnSpPr>
      <xdr:spPr>
        <a:xfrm>
          <a:off x="12827000" y="668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26052</xdr:rowOff>
    </xdr:from>
    <xdr:ext cx="762000" cy="259045"/>
    <xdr:sp macro="" textlink="">
      <xdr:nvSpPr>
        <xdr:cNvPr id="379" name="テキスト ボックス 378"/>
        <xdr:cNvSpPr txBox="1"/>
      </xdr:nvSpPr>
      <xdr:spPr>
        <a:xfrm>
          <a:off x="12065000" y="654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38100</xdr:rowOff>
    </xdr:from>
    <xdr:to>
      <xdr:col>85</xdr:col>
      <xdr:colOff>95250</xdr:colOff>
      <xdr:row>37</xdr:row>
      <xdr:rowOff>38100</xdr:rowOff>
    </xdr:to>
    <xdr:cxnSp macro="">
      <xdr:nvCxnSpPr>
        <xdr:cNvPr id="380" name="直線コネクタ 379"/>
        <xdr:cNvCxnSpPr/>
      </xdr:nvCxnSpPr>
      <xdr:spPr>
        <a:xfrm>
          <a:off x="12827000" y="638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67327</xdr:rowOff>
    </xdr:from>
    <xdr:ext cx="762000" cy="259045"/>
    <xdr:sp macro="" textlink="">
      <xdr:nvSpPr>
        <xdr:cNvPr id="381" name="テキスト ボックス 380"/>
        <xdr:cNvSpPr txBox="1"/>
      </xdr:nvSpPr>
      <xdr:spPr>
        <a:xfrm>
          <a:off x="12065000" y="623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79375</xdr:rowOff>
    </xdr:from>
    <xdr:to>
      <xdr:col>85</xdr:col>
      <xdr:colOff>95250</xdr:colOff>
      <xdr:row>35</xdr:row>
      <xdr:rowOff>79375</xdr:rowOff>
    </xdr:to>
    <xdr:cxnSp macro="">
      <xdr:nvCxnSpPr>
        <xdr:cNvPr id="382" name="直線コネクタ 381"/>
        <xdr:cNvCxnSpPr/>
      </xdr:nvCxnSpPr>
      <xdr:spPr>
        <a:xfrm>
          <a:off x="12827000" y="608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34</xdr:row>
      <xdr:rowOff>108602</xdr:rowOff>
    </xdr:from>
    <xdr:ext cx="762000" cy="259045"/>
    <xdr:sp macro="" textlink="">
      <xdr:nvSpPr>
        <xdr:cNvPr id="383" name="テキスト ボックス 382"/>
        <xdr:cNvSpPr txBox="1"/>
      </xdr:nvSpPr>
      <xdr:spPr>
        <a:xfrm>
          <a:off x="12065000" y="593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84" name="直線コネクタ 383"/>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85"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78846</xdr:rowOff>
    </xdr:from>
    <xdr:to>
      <xdr:col>81</xdr:col>
      <xdr:colOff>44450</xdr:colOff>
      <xdr:row>44</xdr:row>
      <xdr:rowOff>155046</xdr:rowOff>
    </xdr:to>
    <xdr:cxnSp macro="">
      <xdr:nvCxnSpPr>
        <xdr:cNvPr id="386" name="直線コネクタ 385"/>
        <xdr:cNvCxnSpPr/>
      </xdr:nvCxnSpPr>
      <xdr:spPr>
        <a:xfrm flipV="1">
          <a:off x="17018000" y="6251046"/>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127123</xdr:rowOff>
    </xdr:from>
    <xdr:ext cx="762000" cy="259045"/>
    <xdr:sp macro="" textlink="">
      <xdr:nvSpPr>
        <xdr:cNvPr id="387" name="公債費負担の状況最小値テキスト"/>
        <xdr:cNvSpPr txBox="1"/>
      </xdr:nvSpPr>
      <xdr:spPr>
        <a:xfrm>
          <a:off x="17106900" y="7670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155046</xdr:rowOff>
    </xdr:from>
    <xdr:to>
      <xdr:col>81</xdr:col>
      <xdr:colOff>133350</xdr:colOff>
      <xdr:row>44</xdr:row>
      <xdr:rowOff>155046</xdr:rowOff>
    </xdr:to>
    <xdr:cxnSp macro="">
      <xdr:nvCxnSpPr>
        <xdr:cNvPr id="388" name="直線コネクタ 387"/>
        <xdr:cNvCxnSpPr/>
      </xdr:nvCxnSpPr>
      <xdr:spPr>
        <a:xfrm>
          <a:off x="16929100" y="76988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165223</xdr:rowOff>
    </xdr:from>
    <xdr:ext cx="762000" cy="259045"/>
    <xdr:sp macro="" textlink="">
      <xdr:nvSpPr>
        <xdr:cNvPr id="389" name="公債費負担の状況最大値テキスト"/>
        <xdr:cNvSpPr txBox="1"/>
      </xdr:nvSpPr>
      <xdr:spPr>
        <a:xfrm>
          <a:off x="17106900" y="59945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78846</xdr:rowOff>
    </xdr:from>
    <xdr:to>
      <xdr:col>81</xdr:col>
      <xdr:colOff>133350</xdr:colOff>
      <xdr:row>36</xdr:row>
      <xdr:rowOff>78846</xdr:rowOff>
    </xdr:to>
    <xdr:cxnSp macro="">
      <xdr:nvCxnSpPr>
        <xdr:cNvPr id="390" name="直線コネクタ 389"/>
        <xdr:cNvCxnSpPr/>
      </xdr:nvCxnSpPr>
      <xdr:spPr>
        <a:xfrm>
          <a:off x="16929100" y="62510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35983</xdr:rowOff>
    </xdr:from>
    <xdr:to>
      <xdr:col>81</xdr:col>
      <xdr:colOff>44450</xdr:colOff>
      <xdr:row>41</xdr:row>
      <xdr:rowOff>35983</xdr:rowOff>
    </xdr:to>
    <xdr:cxnSp macro="">
      <xdr:nvCxnSpPr>
        <xdr:cNvPr id="391" name="直線コネクタ 390"/>
        <xdr:cNvCxnSpPr/>
      </xdr:nvCxnSpPr>
      <xdr:spPr>
        <a:xfrm>
          <a:off x="16179800" y="706543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32402</xdr:rowOff>
    </xdr:from>
    <xdr:ext cx="762000" cy="259045"/>
    <xdr:sp macro="" textlink="">
      <xdr:nvSpPr>
        <xdr:cNvPr id="392" name="公債費負担の状況平均値テキスト"/>
        <xdr:cNvSpPr txBox="1"/>
      </xdr:nvSpPr>
      <xdr:spPr>
        <a:xfrm>
          <a:off x="17106900" y="67189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15875</xdr:rowOff>
    </xdr:from>
    <xdr:to>
      <xdr:col>81</xdr:col>
      <xdr:colOff>95250</xdr:colOff>
      <xdr:row>40</xdr:row>
      <xdr:rowOff>117475</xdr:rowOff>
    </xdr:to>
    <xdr:sp macro="" textlink="">
      <xdr:nvSpPr>
        <xdr:cNvPr id="393" name="フローチャート: 判断 392"/>
        <xdr:cNvSpPr/>
      </xdr:nvSpPr>
      <xdr:spPr>
        <a:xfrm>
          <a:off x="16967200" y="6873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167217</xdr:rowOff>
    </xdr:from>
    <xdr:to>
      <xdr:col>77</xdr:col>
      <xdr:colOff>44450</xdr:colOff>
      <xdr:row>41</xdr:row>
      <xdr:rowOff>35983</xdr:rowOff>
    </xdr:to>
    <xdr:cxnSp macro="">
      <xdr:nvCxnSpPr>
        <xdr:cNvPr id="394" name="直線コネクタ 393"/>
        <xdr:cNvCxnSpPr/>
      </xdr:nvCxnSpPr>
      <xdr:spPr>
        <a:xfrm>
          <a:off x="15290800" y="7025217"/>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167217</xdr:rowOff>
    </xdr:from>
    <xdr:to>
      <xdr:col>77</xdr:col>
      <xdr:colOff>95250</xdr:colOff>
      <xdr:row>40</xdr:row>
      <xdr:rowOff>97367</xdr:rowOff>
    </xdr:to>
    <xdr:sp macro="" textlink="">
      <xdr:nvSpPr>
        <xdr:cNvPr id="395" name="フローチャート: 判断 394"/>
        <xdr:cNvSpPr/>
      </xdr:nvSpPr>
      <xdr:spPr>
        <a:xfrm>
          <a:off x="16129000" y="6853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107544</xdr:rowOff>
    </xdr:from>
    <xdr:ext cx="736600" cy="259045"/>
    <xdr:sp macro="" textlink="">
      <xdr:nvSpPr>
        <xdr:cNvPr id="396" name="テキスト ボックス 395"/>
        <xdr:cNvSpPr txBox="1"/>
      </xdr:nvSpPr>
      <xdr:spPr>
        <a:xfrm>
          <a:off x="15798800" y="66226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157163</xdr:rowOff>
    </xdr:from>
    <xdr:to>
      <xdr:col>72</xdr:col>
      <xdr:colOff>203200</xdr:colOff>
      <xdr:row>40</xdr:row>
      <xdr:rowOff>167217</xdr:rowOff>
    </xdr:to>
    <xdr:cxnSp macro="">
      <xdr:nvCxnSpPr>
        <xdr:cNvPr id="397" name="直線コネクタ 396"/>
        <xdr:cNvCxnSpPr/>
      </xdr:nvCxnSpPr>
      <xdr:spPr>
        <a:xfrm>
          <a:off x="14401800" y="7015163"/>
          <a:ext cx="889000" cy="10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35983</xdr:rowOff>
    </xdr:from>
    <xdr:to>
      <xdr:col>73</xdr:col>
      <xdr:colOff>44450</xdr:colOff>
      <xdr:row>40</xdr:row>
      <xdr:rowOff>137583</xdr:rowOff>
    </xdr:to>
    <xdr:sp macro="" textlink="">
      <xdr:nvSpPr>
        <xdr:cNvPr id="398" name="フローチャート: 判断 397"/>
        <xdr:cNvSpPr/>
      </xdr:nvSpPr>
      <xdr:spPr>
        <a:xfrm>
          <a:off x="15240000" y="6893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147760</xdr:rowOff>
    </xdr:from>
    <xdr:ext cx="762000" cy="259045"/>
    <xdr:sp macro="" textlink="">
      <xdr:nvSpPr>
        <xdr:cNvPr id="399" name="テキスト ボックス 398"/>
        <xdr:cNvSpPr txBox="1"/>
      </xdr:nvSpPr>
      <xdr:spPr>
        <a:xfrm>
          <a:off x="14909800" y="66628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157163</xdr:rowOff>
    </xdr:from>
    <xdr:to>
      <xdr:col>68</xdr:col>
      <xdr:colOff>152400</xdr:colOff>
      <xdr:row>41</xdr:row>
      <xdr:rowOff>66146</xdr:rowOff>
    </xdr:to>
    <xdr:cxnSp macro="">
      <xdr:nvCxnSpPr>
        <xdr:cNvPr id="400" name="直線コネクタ 399"/>
        <xdr:cNvCxnSpPr/>
      </xdr:nvCxnSpPr>
      <xdr:spPr>
        <a:xfrm flipV="1">
          <a:off x="13512800" y="7015163"/>
          <a:ext cx="8890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96308</xdr:rowOff>
    </xdr:from>
    <xdr:to>
      <xdr:col>68</xdr:col>
      <xdr:colOff>203200</xdr:colOff>
      <xdr:row>41</xdr:row>
      <xdr:rowOff>26458</xdr:rowOff>
    </xdr:to>
    <xdr:sp macro="" textlink="">
      <xdr:nvSpPr>
        <xdr:cNvPr id="401" name="フローチャート: 判断 400"/>
        <xdr:cNvSpPr/>
      </xdr:nvSpPr>
      <xdr:spPr>
        <a:xfrm>
          <a:off x="14351000" y="6954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36635</xdr:rowOff>
    </xdr:from>
    <xdr:ext cx="762000" cy="259045"/>
    <xdr:sp macro="" textlink="">
      <xdr:nvSpPr>
        <xdr:cNvPr id="402" name="テキスト ボックス 401"/>
        <xdr:cNvSpPr txBox="1"/>
      </xdr:nvSpPr>
      <xdr:spPr>
        <a:xfrm>
          <a:off x="14020800" y="6723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86254</xdr:rowOff>
    </xdr:from>
    <xdr:to>
      <xdr:col>64</xdr:col>
      <xdr:colOff>152400</xdr:colOff>
      <xdr:row>41</xdr:row>
      <xdr:rowOff>16404</xdr:rowOff>
    </xdr:to>
    <xdr:sp macro="" textlink="">
      <xdr:nvSpPr>
        <xdr:cNvPr id="403" name="フローチャート: 判断 402"/>
        <xdr:cNvSpPr/>
      </xdr:nvSpPr>
      <xdr:spPr>
        <a:xfrm>
          <a:off x="13462000" y="6944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26581</xdr:rowOff>
    </xdr:from>
    <xdr:ext cx="762000" cy="259045"/>
    <xdr:sp macro="" textlink="">
      <xdr:nvSpPr>
        <xdr:cNvPr id="404" name="テキスト ボックス 403"/>
        <xdr:cNvSpPr txBox="1"/>
      </xdr:nvSpPr>
      <xdr:spPr>
        <a:xfrm>
          <a:off x="13131800" y="67131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5" name="テキスト ボックス 404"/>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6" name="テキスト ボックス 405"/>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7" name="テキスト ボックス 406"/>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8" name="テキスト ボックス 407"/>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9" name="テキスト ボックス 408"/>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156633</xdr:rowOff>
    </xdr:from>
    <xdr:to>
      <xdr:col>81</xdr:col>
      <xdr:colOff>95250</xdr:colOff>
      <xdr:row>41</xdr:row>
      <xdr:rowOff>86783</xdr:rowOff>
    </xdr:to>
    <xdr:sp macro="" textlink="">
      <xdr:nvSpPr>
        <xdr:cNvPr id="410" name="楕円 409"/>
        <xdr:cNvSpPr/>
      </xdr:nvSpPr>
      <xdr:spPr>
        <a:xfrm>
          <a:off x="16967200" y="7014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40</xdr:row>
      <xdr:rowOff>128710</xdr:rowOff>
    </xdr:from>
    <xdr:ext cx="762000" cy="259045"/>
    <xdr:sp macro="" textlink="">
      <xdr:nvSpPr>
        <xdr:cNvPr id="411" name="公債費負担の状況該当値テキスト"/>
        <xdr:cNvSpPr txBox="1"/>
      </xdr:nvSpPr>
      <xdr:spPr>
        <a:xfrm>
          <a:off x="17106900" y="69867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156633</xdr:rowOff>
    </xdr:from>
    <xdr:to>
      <xdr:col>77</xdr:col>
      <xdr:colOff>95250</xdr:colOff>
      <xdr:row>41</xdr:row>
      <xdr:rowOff>86783</xdr:rowOff>
    </xdr:to>
    <xdr:sp macro="" textlink="">
      <xdr:nvSpPr>
        <xdr:cNvPr id="412" name="楕円 411"/>
        <xdr:cNvSpPr/>
      </xdr:nvSpPr>
      <xdr:spPr>
        <a:xfrm>
          <a:off x="16129000" y="7014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71560</xdr:rowOff>
    </xdr:from>
    <xdr:ext cx="736600" cy="259045"/>
    <xdr:sp macro="" textlink="">
      <xdr:nvSpPr>
        <xdr:cNvPr id="413" name="テキスト ボックス 412"/>
        <xdr:cNvSpPr txBox="1"/>
      </xdr:nvSpPr>
      <xdr:spPr>
        <a:xfrm>
          <a:off x="15798800" y="71010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116417</xdr:rowOff>
    </xdr:from>
    <xdr:to>
      <xdr:col>73</xdr:col>
      <xdr:colOff>44450</xdr:colOff>
      <xdr:row>41</xdr:row>
      <xdr:rowOff>46567</xdr:rowOff>
    </xdr:to>
    <xdr:sp macro="" textlink="">
      <xdr:nvSpPr>
        <xdr:cNvPr id="414" name="楕円 413"/>
        <xdr:cNvSpPr/>
      </xdr:nvSpPr>
      <xdr:spPr>
        <a:xfrm>
          <a:off x="15240000" y="6974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31344</xdr:rowOff>
    </xdr:from>
    <xdr:ext cx="762000" cy="259045"/>
    <xdr:sp macro="" textlink="">
      <xdr:nvSpPr>
        <xdr:cNvPr id="415" name="テキスト ボックス 414"/>
        <xdr:cNvSpPr txBox="1"/>
      </xdr:nvSpPr>
      <xdr:spPr>
        <a:xfrm>
          <a:off x="14909800" y="70607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106363</xdr:rowOff>
    </xdr:from>
    <xdr:to>
      <xdr:col>68</xdr:col>
      <xdr:colOff>203200</xdr:colOff>
      <xdr:row>41</xdr:row>
      <xdr:rowOff>36513</xdr:rowOff>
    </xdr:to>
    <xdr:sp macro="" textlink="">
      <xdr:nvSpPr>
        <xdr:cNvPr id="416" name="楕円 415"/>
        <xdr:cNvSpPr/>
      </xdr:nvSpPr>
      <xdr:spPr>
        <a:xfrm>
          <a:off x="14351000" y="6964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21290</xdr:rowOff>
    </xdr:from>
    <xdr:ext cx="762000" cy="259045"/>
    <xdr:sp macro="" textlink="">
      <xdr:nvSpPr>
        <xdr:cNvPr id="417" name="テキスト ボックス 416"/>
        <xdr:cNvSpPr txBox="1"/>
      </xdr:nvSpPr>
      <xdr:spPr>
        <a:xfrm>
          <a:off x="14020800" y="70507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15346</xdr:rowOff>
    </xdr:from>
    <xdr:to>
      <xdr:col>64</xdr:col>
      <xdr:colOff>152400</xdr:colOff>
      <xdr:row>41</xdr:row>
      <xdr:rowOff>116946</xdr:rowOff>
    </xdr:to>
    <xdr:sp macro="" textlink="">
      <xdr:nvSpPr>
        <xdr:cNvPr id="418" name="楕円 417"/>
        <xdr:cNvSpPr/>
      </xdr:nvSpPr>
      <xdr:spPr>
        <a:xfrm>
          <a:off x="13462000" y="7044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101723</xdr:rowOff>
    </xdr:from>
    <xdr:ext cx="762000" cy="259045"/>
    <xdr:sp macro="" textlink="">
      <xdr:nvSpPr>
        <xdr:cNvPr id="419" name="テキスト ボックス 418"/>
        <xdr:cNvSpPr txBox="1"/>
      </xdr:nvSpPr>
      <xdr:spPr>
        <a:xfrm>
          <a:off x="13131800" y="71311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20" name="正方形/長方形 419"/>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21" name="テキスト ボックス 420"/>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22" name="テキスト ボックス 421"/>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23" name="正方形/長方形 422"/>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24" name="正方形/長方形 423"/>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5" name="正方形/長方形 424"/>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6" name="正方形/長方形 425"/>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7" name="正方形/長方形 426"/>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8" name="正方形/長方形 427"/>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9" name="正方形/長方形 428"/>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30" name="正方形/長方形 429"/>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31" name="正方形/長方形 430"/>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32" name="テキスト ボックス 431"/>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類似団体より高い比率</a:t>
          </a:r>
          <a:r>
            <a:rPr lang="ja-JP" altLang="ja-JP" sz="1100" b="0" i="0" baseline="0">
              <a:solidFill>
                <a:schemeClr val="dk1"/>
              </a:solidFill>
              <a:effectLst/>
              <a:latin typeface="+mn-lt"/>
              <a:ea typeface="+mn-ea"/>
              <a:cs typeface="+mn-cs"/>
            </a:rPr>
            <a:t>準で推移していたが、減債基金の積立などにより０となった。</a:t>
          </a:r>
          <a:r>
            <a:rPr kumimoji="1" lang="ja-JP" altLang="ja-JP" sz="1100">
              <a:solidFill>
                <a:schemeClr val="dk1"/>
              </a:solidFill>
              <a:effectLst/>
              <a:latin typeface="+mn-lt"/>
              <a:ea typeface="+mn-ea"/>
              <a:cs typeface="+mn-cs"/>
            </a:rPr>
            <a:t>今後、大規模事業に係る基金取り崩しなどにより上昇することが見込まれる。今後も後世への負担を少しでも軽減するよう、新規事業の実施等について総点検を図り、地方債については繰上償還を行うなど健全な財政運営に努める。</a:t>
          </a:r>
          <a:endParaRPr lang="ja-JP" altLang="ja-JP" sz="1400">
            <a:effectLst/>
          </a:endParaRPr>
        </a:p>
      </xdr:txBody>
    </xdr:sp>
    <xdr:clientData/>
  </xdr:twoCellAnchor>
  <xdr:oneCellAnchor>
    <xdr:from>
      <xdr:col>61</xdr:col>
      <xdr:colOff>6350</xdr:colOff>
      <xdr:row>10</xdr:row>
      <xdr:rowOff>63500</xdr:rowOff>
    </xdr:from>
    <xdr:ext cx="298543" cy="225703"/>
    <xdr:sp macro="" textlink="">
      <xdr:nvSpPr>
        <xdr:cNvPr id="433" name="テキスト ボックス 432"/>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34" name="直線コネクタ 433"/>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5" name="テキスト ボックス 434"/>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36" name="直線コネクタ 435"/>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37" name="テキスト ボックス 436"/>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38" name="直線コネクタ 437"/>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39" name="テキスト ボックス 438"/>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40" name="直線コネクタ 439"/>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41" name="テキスト ボックス 440"/>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42" name="直線コネクタ 441"/>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43" name="テキスト ボックス 442"/>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44" name="直線コネクタ 443"/>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45" name="テキスト ボックス 444"/>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46" name="直線コネクタ 445"/>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47" name="テキスト ボックス 446"/>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8" name="直線コネクタ 447"/>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9"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23</xdr:row>
      <xdr:rowOff>45176</xdr:rowOff>
    </xdr:to>
    <xdr:cxnSp macro="">
      <xdr:nvCxnSpPr>
        <xdr:cNvPr id="450" name="直線コネクタ 449"/>
        <xdr:cNvCxnSpPr/>
      </xdr:nvCxnSpPr>
      <xdr:spPr>
        <a:xfrm flipV="1">
          <a:off x="17018000" y="2313214"/>
          <a:ext cx="0" cy="167531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17253</xdr:rowOff>
    </xdr:from>
    <xdr:ext cx="762000" cy="259045"/>
    <xdr:sp macro="" textlink="">
      <xdr:nvSpPr>
        <xdr:cNvPr id="451" name="将来負担の状況最小値テキスト"/>
        <xdr:cNvSpPr txBox="1"/>
      </xdr:nvSpPr>
      <xdr:spPr>
        <a:xfrm>
          <a:off x="17106900" y="39606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45176</xdr:rowOff>
    </xdr:from>
    <xdr:to>
      <xdr:col>81</xdr:col>
      <xdr:colOff>133350</xdr:colOff>
      <xdr:row>23</xdr:row>
      <xdr:rowOff>45176</xdr:rowOff>
    </xdr:to>
    <xdr:cxnSp macro="">
      <xdr:nvCxnSpPr>
        <xdr:cNvPr id="452" name="直線コネクタ 451"/>
        <xdr:cNvCxnSpPr/>
      </xdr:nvCxnSpPr>
      <xdr:spPr>
        <a:xfrm>
          <a:off x="16929100" y="39885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53" name="将来負担の状況最大値テキスト"/>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54" name="直線コネクタ 453"/>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203200</xdr:colOff>
      <xdr:row>14</xdr:row>
      <xdr:rowOff>80675</xdr:rowOff>
    </xdr:from>
    <xdr:to>
      <xdr:col>77</xdr:col>
      <xdr:colOff>44450</xdr:colOff>
      <xdr:row>15</xdr:row>
      <xdr:rowOff>124097</xdr:rowOff>
    </xdr:to>
    <xdr:cxnSp macro="">
      <xdr:nvCxnSpPr>
        <xdr:cNvPr id="455" name="直線コネクタ 454"/>
        <xdr:cNvCxnSpPr/>
      </xdr:nvCxnSpPr>
      <xdr:spPr>
        <a:xfrm flipV="1">
          <a:off x="15290800" y="2480975"/>
          <a:ext cx="889000" cy="214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5641</xdr:rowOff>
    </xdr:from>
    <xdr:ext cx="762000" cy="259045"/>
    <xdr:sp macro="" textlink="">
      <xdr:nvSpPr>
        <xdr:cNvPr id="456" name="将来負担の状況平均値テキスト"/>
        <xdr:cNvSpPr txBox="1"/>
      </xdr:nvSpPr>
      <xdr:spPr>
        <a:xfrm>
          <a:off x="17106900" y="2234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57" name="フローチャート: 判断 456"/>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152400</xdr:colOff>
      <xdr:row>15</xdr:row>
      <xdr:rowOff>124097</xdr:rowOff>
    </xdr:from>
    <xdr:to>
      <xdr:col>72</xdr:col>
      <xdr:colOff>203200</xdr:colOff>
      <xdr:row>16</xdr:row>
      <xdr:rowOff>10100</xdr:rowOff>
    </xdr:to>
    <xdr:cxnSp macro="">
      <xdr:nvCxnSpPr>
        <xdr:cNvPr id="458" name="直線コネクタ 457"/>
        <xdr:cNvCxnSpPr/>
      </xdr:nvCxnSpPr>
      <xdr:spPr>
        <a:xfrm flipV="1">
          <a:off x="14401800" y="2695847"/>
          <a:ext cx="889000" cy="57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131233</xdr:rowOff>
    </xdr:from>
    <xdr:to>
      <xdr:col>77</xdr:col>
      <xdr:colOff>95250</xdr:colOff>
      <xdr:row>14</xdr:row>
      <xdr:rowOff>61383</xdr:rowOff>
    </xdr:to>
    <xdr:sp macro="" textlink="">
      <xdr:nvSpPr>
        <xdr:cNvPr id="459" name="フローチャート: 判断 458"/>
        <xdr:cNvSpPr/>
      </xdr:nvSpPr>
      <xdr:spPr>
        <a:xfrm>
          <a:off x="16129000" y="2360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71560</xdr:rowOff>
    </xdr:from>
    <xdr:ext cx="736600" cy="259045"/>
    <xdr:sp macro="" textlink="">
      <xdr:nvSpPr>
        <xdr:cNvPr id="460" name="テキスト ボックス 459"/>
        <xdr:cNvSpPr txBox="1"/>
      </xdr:nvSpPr>
      <xdr:spPr>
        <a:xfrm>
          <a:off x="15798800" y="21289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14</xdr:row>
      <xdr:rowOff>163407</xdr:rowOff>
    </xdr:from>
    <xdr:to>
      <xdr:col>68</xdr:col>
      <xdr:colOff>152400</xdr:colOff>
      <xdr:row>16</xdr:row>
      <xdr:rowOff>10100</xdr:rowOff>
    </xdr:to>
    <xdr:cxnSp macro="">
      <xdr:nvCxnSpPr>
        <xdr:cNvPr id="461" name="直線コネクタ 460"/>
        <xdr:cNvCxnSpPr/>
      </xdr:nvCxnSpPr>
      <xdr:spPr>
        <a:xfrm>
          <a:off x="13512800" y="2563707"/>
          <a:ext cx="889000" cy="189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132140</xdr:rowOff>
    </xdr:from>
    <xdr:to>
      <xdr:col>73</xdr:col>
      <xdr:colOff>44450</xdr:colOff>
      <xdr:row>15</xdr:row>
      <xdr:rowOff>62290</xdr:rowOff>
    </xdr:to>
    <xdr:sp macro="" textlink="">
      <xdr:nvSpPr>
        <xdr:cNvPr id="462" name="フローチャート: 判断 461"/>
        <xdr:cNvSpPr/>
      </xdr:nvSpPr>
      <xdr:spPr>
        <a:xfrm>
          <a:off x="15240000" y="2532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72467</xdr:rowOff>
    </xdr:from>
    <xdr:ext cx="762000" cy="259045"/>
    <xdr:sp macro="" textlink="">
      <xdr:nvSpPr>
        <xdr:cNvPr id="463" name="テキスト ボックス 462"/>
        <xdr:cNvSpPr txBox="1"/>
      </xdr:nvSpPr>
      <xdr:spPr>
        <a:xfrm>
          <a:off x="14909800" y="2301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103414</xdr:rowOff>
    </xdr:from>
    <xdr:to>
      <xdr:col>68</xdr:col>
      <xdr:colOff>203200</xdr:colOff>
      <xdr:row>15</xdr:row>
      <xdr:rowOff>33564</xdr:rowOff>
    </xdr:to>
    <xdr:sp macro="" textlink="">
      <xdr:nvSpPr>
        <xdr:cNvPr id="464" name="フローチャート: 判断 463"/>
        <xdr:cNvSpPr/>
      </xdr:nvSpPr>
      <xdr:spPr>
        <a:xfrm>
          <a:off x="14351000" y="2503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43741</xdr:rowOff>
    </xdr:from>
    <xdr:ext cx="762000" cy="259045"/>
    <xdr:sp macro="" textlink="">
      <xdr:nvSpPr>
        <xdr:cNvPr id="465" name="テキスト ボックス 464"/>
        <xdr:cNvSpPr txBox="1"/>
      </xdr:nvSpPr>
      <xdr:spPr>
        <a:xfrm>
          <a:off x="14020800" y="2272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102265</xdr:rowOff>
    </xdr:from>
    <xdr:to>
      <xdr:col>64</xdr:col>
      <xdr:colOff>152400</xdr:colOff>
      <xdr:row>15</xdr:row>
      <xdr:rowOff>32415</xdr:rowOff>
    </xdr:to>
    <xdr:sp macro="" textlink="">
      <xdr:nvSpPr>
        <xdr:cNvPr id="466" name="フローチャート: 判断 465"/>
        <xdr:cNvSpPr/>
      </xdr:nvSpPr>
      <xdr:spPr>
        <a:xfrm>
          <a:off x="13462000" y="2502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42592</xdr:rowOff>
    </xdr:from>
    <xdr:ext cx="762000" cy="259045"/>
    <xdr:sp macro="" textlink="">
      <xdr:nvSpPr>
        <xdr:cNvPr id="467" name="テキスト ボックス 466"/>
        <xdr:cNvSpPr txBox="1"/>
      </xdr:nvSpPr>
      <xdr:spPr>
        <a:xfrm>
          <a:off x="13131800" y="22714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8" name="テキスト ボックス 467"/>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9" name="テキスト ボックス 468"/>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70" name="テキスト ボックス 469"/>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71" name="テキスト ボックス 470"/>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72" name="テキスト ボックス 471"/>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14</xdr:row>
      <xdr:rowOff>29875</xdr:rowOff>
    </xdr:from>
    <xdr:to>
      <xdr:col>77</xdr:col>
      <xdr:colOff>95250</xdr:colOff>
      <xdr:row>14</xdr:row>
      <xdr:rowOff>131475</xdr:rowOff>
    </xdr:to>
    <xdr:sp macro="" textlink="">
      <xdr:nvSpPr>
        <xdr:cNvPr id="473" name="楕円 472"/>
        <xdr:cNvSpPr/>
      </xdr:nvSpPr>
      <xdr:spPr>
        <a:xfrm>
          <a:off x="16129000" y="2430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14</xdr:row>
      <xdr:rowOff>116252</xdr:rowOff>
    </xdr:from>
    <xdr:ext cx="736600" cy="259045"/>
    <xdr:sp macro="" textlink="">
      <xdr:nvSpPr>
        <xdr:cNvPr id="474" name="テキスト ボックス 473"/>
        <xdr:cNvSpPr txBox="1"/>
      </xdr:nvSpPr>
      <xdr:spPr>
        <a:xfrm>
          <a:off x="15798800" y="25165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73297</xdr:rowOff>
    </xdr:from>
    <xdr:to>
      <xdr:col>73</xdr:col>
      <xdr:colOff>44450</xdr:colOff>
      <xdr:row>16</xdr:row>
      <xdr:rowOff>3447</xdr:rowOff>
    </xdr:to>
    <xdr:sp macro="" textlink="">
      <xdr:nvSpPr>
        <xdr:cNvPr id="475" name="楕円 474"/>
        <xdr:cNvSpPr/>
      </xdr:nvSpPr>
      <xdr:spPr>
        <a:xfrm>
          <a:off x="15240000" y="2645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159674</xdr:rowOff>
    </xdr:from>
    <xdr:ext cx="762000" cy="259045"/>
    <xdr:sp macro="" textlink="">
      <xdr:nvSpPr>
        <xdr:cNvPr id="476" name="テキスト ボックス 475"/>
        <xdr:cNvSpPr txBox="1"/>
      </xdr:nvSpPr>
      <xdr:spPr>
        <a:xfrm>
          <a:off x="14909800" y="27314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130750</xdr:rowOff>
    </xdr:from>
    <xdr:to>
      <xdr:col>68</xdr:col>
      <xdr:colOff>203200</xdr:colOff>
      <xdr:row>16</xdr:row>
      <xdr:rowOff>60900</xdr:rowOff>
    </xdr:to>
    <xdr:sp macro="" textlink="">
      <xdr:nvSpPr>
        <xdr:cNvPr id="477" name="楕円 476"/>
        <xdr:cNvSpPr/>
      </xdr:nvSpPr>
      <xdr:spPr>
        <a:xfrm>
          <a:off x="14351000" y="2702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45677</xdr:rowOff>
    </xdr:from>
    <xdr:ext cx="762000" cy="259045"/>
    <xdr:sp macro="" textlink="">
      <xdr:nvSpPr>
        <xdr:cNvPr id="478" name="テキスト ボックス 477"/>
        <xdr:cNvSpPr txBox="1"/>
      </xdr:nvSpPr>
      <xdr:spPr>
        <a:xfrm>
          <a:off x="14020800" y="278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112607</xdr:rowOff>
    </xdr:from>
    <xdr:to>
      <xdr:col>64</xdr:col>
      <xdr:colOff>152400</xdr:colOff>
      <xdr:row>15</xdr:row>
      <xdr:rowOff>42757</xdr:rowOff>
    </xdr:to>
    <xdr:sp macro="" textlink="">
      <xdr:nvSpPr>
        <xdr:cNvPr id="479" name="楕円 478"/>
        <xdr:cNvSpPr/>
      </xdr:nvSpPr>
      <xdr:spPr>
        <a:xfrm>
          <a:off x="13462000" y="2512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27534</xdr:rowOff>
    </xdr:from>
    <xdr:ext cx="762000" cy="259045"/>
    <xdr:sp macro="" textlink="">
      <xdr:nvSpPr>
        <xdr:cNvPr id="480" name="テキスト ボックス 479"/>
        <xdr:cNvSpPr txBox="1"/>
      </xdr:nvSpPr>
      <xdr:spPr>
        <a:xfrm>
          <a:off x="13131800" y="2599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岡山県美咲町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13,222
13,054
232.17
14,287,977
13,876,932
410,654
7,258,896
11,436,943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100" b="0" i="0" baseline="0">
              <a:solidFill>
                <a:schemeClr val="dk1"/>
              </a:solidFill>
              <a:effectLst/>
              <a:latin typeface="+mn-lt"/>
              <a:ea typeface="+mn-ea"/>
              <a:cs typeface="+mn-cs"/>
            </a:rPr>
            <a:t>類似団体の平均を下回っているが、今後も引き続き計画的な人員の適正配置や支所機能の充実、施設の運営体制の見直しや指定管理者制度の導入等により委託化を進め、人件費関係経費全体について抑制していく。</a:t>
          </a:r>
          <a:endParaRPr lang="ja-JP" altLang="ja-JP" sz="14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62230</xdr:rowOff>
    </xdr:from>
    <xdr:to>
      <xdr:col>24</xdr:col>
      <xdr:colOff>25400</xdr:colOff>
      <xdr:row>40</xdr:row>
      <xdr:rowOff>96520</xdr:rowOff>
    </xdr:to>
    <xdr:cxnSp macro="">
      <xdr:nvCxnSpPr>
        <xdr:cNvPr id="61" name="直線コネクタ 60"/>
        <xdr:cNvCxnSpPr/>
      </xdr:nvCxnSpPr>
      <xdr:spPr>
        <a:xfrm flipV="1">
          <a:off x="4826000" y="5720080"/>
          <a:ext cx="0" cy="1234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68597</xdr:rowOff>
    </xdr:from>
    <xdr:ext cx="762000" cy="259045"/>
    <xdr:sp macro="" textlink="">
      <xdr:nvSpPr>
        <xdr:cNvPr id="62" name="人件費最小値テキスト"/>
        <xdr:cNvSpPr txBox="1"/>
      </xdr:nvSpPr>
      <xdr:spPr>
        <a:xfrm>
          <a:off x="4914900" y="6926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96520</xdr:rowOff>
    </xdr:from>
    <xdr:to>
      <xdr:col>24</xdr:col>
      <xdr:colOff>114300</xdr:colOff>
      <xdr:row>40</xdr:row>
      <xdr:rowOff>96520</xdr:rowOff>
    </xdr:to>
    <xdr:cxnSp macro="">
      <xdr:nvCxnSpPr>
        <xdr:cNvPr id="63" name="直線コネクタ 62"/>
        <xdr:cNvCxnSpPr/>
      </xdr:nvCxnSpPr>
      <xdr:spPr>
        <a:xfrm>
          <a:off x="4737100" y="6954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148607</xdr:rowOff>
    </xdr:from>
    <xdr:ext cx="762000" cy="259045"/>
    <xdr:sp macro="" textlink="">
      <xdr:nvSpPr>
        <xdr:cNvPr id="64" name="人件費最大値テキスト"/>
        <xdr:cNvSpPr txBox="1"/>
      </xdr:nvSpPr>
      <xdr:spPr>
        <a:xfrm>
          <a:off x="4914900" y="5463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62230</xdr:rowOff>
    </xdr:from>
    <xdr:to>
      <xdr:col>24</xdr:col>
      <xdr:colOff>114300</xdr:colOff>
      <xdr:row>33</xdr:row>
      <xdr:rowOff>62230</xdr:rowOff>
    </xdr:to>
    <xdr:cxnSp macro="">
      <xdr:nvCxnSpPr>
        <xdr:cNvPr id="65" name="直線コネクタ 64"/>
        <xdr:cNvCxnSpPr/>
      </xdr:nvCxnSpPr>
      <xdr:spPr>
        <a:xfrm>
          <a:off x="4737100" y="5720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27940</xdr:rowOff>
    </xdr:from>
    <xdr:to>
      <xdr:col>24</xdr:col>
      <xdr:colOff>25400</xdr:colOff>
      <xdr:row>36</xdr:row>
      <xdr:rowOff>58420</xdr:rowOff>
    </xdr:to>
    <xdr:cxnSp macro="">
      <xdr:nvCxnSpPr>
        <xdr:cNvPr id="66" name="直線コネクタ 65"/>
        <xdr:cNvCxnSpPr/>
      </xdr:nvCxnSpPr>
      <xdr:spPr>
        <a:xfrm flipV="1">
          <a:off x="3987800" y="620014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40657</xdr:rowOff>
    </xdr:from>
    <xdr:ext cx="762000" cy="259045"/>
    <xdr:sp macro="" textlink="">
      <xdr:nvSpPr>
        <xdr:cNvPr id="67" name="人件費平均値テキスト"/>
        <xdr:cNvSpPr txBox="1"/>
      </xdr:nvSpPr>
      <xdr:spPr>
        <a:xfrm>
          <a:off x="4914900" y="62128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68580</xdr:rowOff>
    </xdr:from>
    <xdr:to>
      <xdr:col>24</xdr:col>
      <xdr:colOff>76200</xdr:colOff>
      <xdr:row>36</xdr:row>
      <xdr:rowOff>170180</xdr:rowOff>
    </xdr:to>
    <xdr:sp macro="" textlink="">
      <xdr:nvSpPr>
        <xdr:cNvPr id="68" name="フローチャート: 判断 67"/>
        <xdr:cNvSpPr/>
      </xdr:nvSpPr>
      <xdr:spPr>
        <a:xfrm>
          <a:off x="4775200" y="6240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58420</xdr:rowOff>
    </xdr:from>
    <xdr:to>
      <xdr:col>19</xdr:col>
      <xdr:colOff>187325</xdr:colOff>
      <xdr:row>37</xdr:row>
      <xdr:rowOff>31750</xdr:rowOff>
    </xdr:to>
    <xdr:cxnSp macro="">
      <xdr:nvCxnSpPr>
        <xdr:cNvPr id="69" name="直線コネクタ 68"/>
        <xdr:cNvCxnSpPr/>
      </xdr:nvCxnSpPr>
      <xdr:spPr>
        <a:xfrm flipV="1">
          <a:off x="3098800" y="6230620"/>
          <a:ext cx="8890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38100</xdr:rowOff>
    </xdr:from>
    <xdr:to>
      <xdr:col>20</xdr:col>
      <xdr:colOff>38100</xdr:colOff>
      <xdr:row>36</xdr:row>
      <xdr:rowOff>139700</xdr:rowOff>
    </xdr:to>
    <xdr:sp macro="" textlink="">
      <xdr:nvSpPr>
        <xdr:cNvPr id="70" name="フローチャート: 判断 69"/>
        <xdr:cNvSpPr/>
      </xdr:nvSpPr>
      <xdr:spPr>
        <a:xfrm>
          <a:off x="3937000" y="621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124477</xdr:rowOff>
    </xdr:from>
    <xdr:ext cx="736600" cy="259045"/>
    <xdr:sp macro="" textlink="">
      <xdr:nvSpPr>
        <xdr:cNvPr id="71" name="テキスト ボックス 70"/>
        <xdr:cNvSpPr txBox="1"/>
      </xdr:nvSpPr>
      <xdr:spPr>
        <a:xfrm>
          <a:off x="3606800" y="6296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146050</xdr:rowOff>
    </xdr:from>
    <xdr:to>
      <xdr:col>15</xdr:col>
      <xdr:colOff>98425</xdr:colOff>
      <xdr:row>37</xdr:row>
      <xdr:rowOff>31750</xdr:rowOff>
    </xdr:to>
    <xdr:cxnSp macro="">
      <xdr:nvCxnSpPr>
        <xdr:cNvPr id="72" name="直線コネクタ 71"/>
        <xdr:cNvCxnSpPr/>
      </xdr:nvCxnSpPr>
      <xdr:spPr>
        <a:xfrm>
          <a:off x="2209800" y="6146800"/>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129540</xdr:rowOff>
    </xdr:from>
    <xdr:to>
      <xdr:col>15</xdr:col>
      <xdr:colOff>149225</xdr:colOff>
      <xdr:row>37</xdr:row>
      <xdr:rowOff>59690</xdr:rowOff>
    </xdr:to>
    <xdr:sp macro="" textlink="">
      <xdr:nvSpPr>
        <xdr:cNvPr id="73" name="フローチャート: 判断 72"/>
        <xdr:cNvSpPr/>
      </xdr:nvSpPr>
      <xdr:spPr>
        <a:xfrm>
          <a:off x="3048000" y="630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69867</xdr:rowOff>
    </xdr:from>
    <xdr:ext cx="762000" cy="259045"/>
    <xdr:sp macro="" textlink="">
      <xdr:nvSpPr>
        <xdr:cNvPr id="74" name="テキスト ボックス 73"/>
        <xdr:cNvSpPr txBox="1"/>
      </xdr:nvSpPr>
      <xdr:spPr>
        <a:xfrm>
          <a:off x="2717800" y="6070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146050</xdr:rowOff>
    </xdr:from>
    <xdr:to>
      <xdr:col>11</xdr:col>
      <xdr:colOff>9525</xdr:colOff>
      <xdr:row>36</xdr:row>
      <xdr:rowOff>5080</xdr:rowOff>
    </xdr:to>
    <xdr:cxnSp macro="">
      <xdr:nvCxnSpPr>
        <xdr:cNvPr id="75" name="直線コネクタ 74"/>
        <xdr:cNvCxnSpPr/>
      </xdr:nvCxnSpPr>
      <xdr:spPr>
        <a:xfrm flipV="1">
          <a:off x="1320800" y="614680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35</xdr:row>
      <xdr:rowOff>163830</xdr:rowOff>
    </xdr:from>
    <xdr:to>
      <xdr:col>11</xdr:col>
      <xdr:colOff>60325</xdr:colOff>
      <xdr:row>36</xdr:row>
      <xdr:rowOff>93980</xdr:rowOff>
    </xdr:to>
    <xdr:sp macro="" textlink="">
      <xdr:nvSpPr>
        <xdr:cNvPr id="76" name="フローチャート: 判断 75"/>
        <xdr:cNvSpPr/>
      </xdr:nvSpPr>
      <xdr:spPr>
        <a:xfrm>
          <a:off x="2159000" y="6164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78757</xdr:rowOff>
    </xdr:from>
    <xdr:ext cx="762000" cy="259045"/>
    <xdr:sp macro="" textlink="">
      <xdr:nvSpPr>
        <xdr:cNvPr id="77" name="テキスト ボックス 76"/>
        <xdr:cNvSpPr txBox="1"/>
      </xdr:nvSpPr>
      <xdr:spPr>
        <a:xfrm>
          <a:off x="1828800" y="6250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22860</xdr:rowOff>
    </xdr:from>
    <xdr:to>
      <xdr:col>6</xdr:col>
      <xdr:colOff>171450</xdr:colOff>
      <xdr:row>36</xdr:row>
      <xdr:rowOff>124460</xdr:rowOff>
    </xdr:to>
    <xdr:sp macro="" textlink="">
      <xdr:nvSpPr>
        <xdr:cNvPr id="78" name="フローチャート: 判断 77"/>
        <xdr:cNvSpPr/>
      </xdr:nvSpPr>
      <xdr:spPr>
        <a:xfrm>
          <a:off x="1270000" y="6195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109237</xdr:rowOff>
    </xdr:from>
    <xdr:ext cx="762000" cy="259045"/>
    <xdr:sp macro="" textlink="">
      <xdr:nvSpPr>
        <xdr:cNvPr id="79" name="テキスト ボックス 78"/>
        <xdr:cNvSpPr txBox="1"/>
      </xdr:nvSpPr>
      <xdr:spPr>
        <a:xfrm>
          <a:off x="939800" y="6281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148590</xdr:rowOff>
    </xdr:from>
    <xdr:to>
      <xdr:col>24</xdr:col>
      <xdr:colOff>76200</xdr:colOff>
      <xdr:row>36</xdr:row>
      <xdr:rowOff>78740</xdr:rowOff>
    </xdr:to>
    <xdr:sp macro="" textlink="">
      <xdr:nvSpPr>
        <xdr:cNvPr id="85" name="楕円 84"/>
        <xdr:cNvSpPr/>
      </xdr:nvSpPr>
      <xdr:spPr>
        <a:xfrm>
          <a:off x="4775200" y="6149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165117</xdr:rowOff>
    </xdr:from>
    <xdr:ext cx="762000" cy="259045"/>
    <xdr:sp macro="" textlink="">
      <xdr:nvSpPr>
        <xdr:cNvPr id="86" name="人件費該当値テキスト"/>
        <xdr:cNvSpPr txBox="1"/>
      </xdr:nvSpPr>
      <xdr:spPr>
        <a:xfrm>
          <a:off x="4914900" y="5994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7620</xdr:rowOff>
    </xdr:from>
    <xdr:to>
      <xdr:col>20</xdr:col>
      <xdr:colOff>38100</xdr:colOff>
      <xdr:row>36</xdr:row>
      <xdr:rowOff>109220</xdr:rowOff>
    </xdr:to>
    <xdr:sp macro="" textlink="">
      <xdr:nvSpPr>
        <xdr:cNvPr id="87" name="楕円 86"/>
        <xdr:cNvSpPr/>
      </xdr:nvSpPr>
      <xdr:spPr>
        <a:xfrm>
          <a:off x="3937000" y="6179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119397</xdr:rowOff>
    </xdr:from>
    <xdr:ext cx="736600" cy="259045"/>
    <xdr:sp macro="" textlink="">
      <xdr:nvSpPr>
        <xdr:cNvPr id="88" name="テキスト ボックス 87"/>
        <xdr:cNvSpPr txBox="1"/>
      </xdr:nvSpPr>
      <xdr:spPr>
        <a:xfrm>
          <a:off x="3606800" y="59486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152400</xdr:rowOff>
    </xdr:from>
    <xdr:to>
      <xdr:col>15</xdr:col>
      <xdr:colOff>149225</xdr:colOff>
      <xdr:row>37</xdr:row>
      <xdr:rowOff>82550</xdr:rowOff>
    </xdr:to>
    <xdr:sp macro="" textlink="">
      <xdr:nvSpPr>
        <xdr:cNvPr id="89" name="楕円 88"/>
        <xdr:cNvSpPr/>
      </xdr:nvSpPr>
      <xdr:spPr>
        <a:xfrm>
          <a:off x="3048000" y="6324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67327</xdr:rowOff>
    </xdr:from>
    <xdr:ext cx="762000" cy="259045"/>
    <xdr:sp macro="" textlink="">
      <xdr:nvSpPr>
        <xdr:cNvPr id="90" name="テキスト ボックス 89"/>
        <xdr:cNvSpPr txBox="1"/>
      </xdr:nvSpPr>
      <xdr:spPr>
        <a:xfrm>
          <a:off x="2717800" y="641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95250</xdr:rowOff>
    </xdr:from>
    <xdr:to>
      <xdr:col>11</xdr:col>
      <xdr:colOff>60325</xdr:colOff>
      <xdr:row>36</xdr:row>
      <xdr:rowOff>25400</xdr:rowOff>
    </xdr:to>
    <xdr:sp macro="" textlink="">
      <xdr:nvSpPr>
        <xdr:cNvPr id="91" name="楕円 90"/>
        <xdr:cNvSpPr/>
      </xdr:nvSpPr>
      <xdr:spPr>
        <a:xfrm>
          <a:off x="2159000" y="609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35577</xdr:rowOff>
    </xdr:from>
    <xdr:ext cx="762000" cy="259045"/>
    <xdr:sp macro="" textlink="">
      <xdr:nvSpPr>
        <xdr:cNvPr id="92" name="テキスト ボックス 91"/>
        <xdr:cNvSpPr txBox="1"/>
      </xdr:nvSpPr>
      <xdr:spPr>
        <a:xfrm>
          <a:off x="1828800" y="586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125730</xdr:rowOff>
    </xdr:from>
    <xdr:to>
      <xdr:col>6</xdr:col>
      <xdr:colOff>171450</xdr:colOff>
      <xdr:row>36</xdr:row>
      <xdr:rowOff>55880</xdr:rowOff>
    </xdr:to>
    <xdr:sp macro="" textlink="">
      <xdr:nvSpPr>
        <xdr:cNvPr id="93" name="楕円 92"/>
        <xdr:cNvSpPr/>
      </xdr:nvSpPr>
      <xdr:spPr>
        <a:xfrm>
          <a:off x="1270000" y="6126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66057</xdr:rowOff>
    </xdr:from>
    <xdr:ext cx="762000" cy="259045"/>
    <xdr:sp macro="" textlink="">
      <xdr:nvSpPr>
        <xdr:cNvPr id="94" name="テキスト ボックス 93"/>
        <xdr:cNvSpPr txBox="1"/>
      </xdr:nvSpPr>
      <xdr:spPr>
        <a:xfrm>
          <a:off x="939800" y="589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100" b="0" i="0" baseline="0">
              <a:solidFill>
                <a:schemeClr val="dk1"/>
              </a:solidFill>
              <a:effectLst/>
              <a:latin typeface="+mn-lt"/>
              <a:ea typeface="+mn-ea"/>
              <a:cs typeface="+mn-cs"/>
            </a:rPr>
            <a:t>類似団体とほぼ同程度となっている。今後も事業の見直しや事務事業の効率化により抑制に努めていく。</a:t>
          </a:r>
          <a:endParaRPr lang="ja-JP" altLang="ja-JP" sz="1400">
            <a:effectLst/>
          </a:endParaRP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127000</xdr:rowOff>
    </xdr:from>
    <xdr:to>
      <xdr:col>85</xdr:col>
      <xdr:colOff>66675</xdr:colOff>
      <xdr:row>20</xdr:row>
      <xdr:rowOff>127000</xdr:rowOff>
    </xdr:to>
    <xdr:cxnSp macro="">
      <xdr:nvCxnSpPr>
        <xdr:cNvPr id="109" name="直線コネクタ 108"/>
        <xdr:cNvCxnSpPr/>
      </xdr:nvCxnSpPr>
      <xdr:spPr>
        <a:xfrm>
          <a:off x="12446000" y="3556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156227</xdr:rowOff>
    </xdr:from>
    <xdr:ext cx="508000" cy="259045"/>
    <xdr:sp macro="" textlink="">
      <xdr:nvSpPr>
        <xdr:cNvPr id="110" name="テキスト ボックス 109"/>
        <xdr:cNvSpPr txBox="1"/>
      </xdr:nvSpPr>
      <xdr:spPr>
        <a:xfrm>
          <a:off x="11938000" y="3413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12700</xdr:rowOff>
    </xdr:from>
    <xdr:to>
      <xdr:col>85</xdr:col>
      <xdr:colOff>66675</xdr:colOff>
      <xdr:row>14</xdr:row>
      <xdr:rowOff>12700</xdr:rowOff>
    </xdr:to>
    <xdr:cxnSp macro="">
      <xdr:nvCxnSpPr>
        <xdr:cNvPr id="113" name="直線コネクタ 112"/>
        <xdr:cNvCxnSpPr/>
      </xdr:nvCxnSpPr>
      <xdr:spPr>
        <a:xfrm>
          <a:off x="12446000" y="241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41927</xdr:rowOff>
    </xdr:from>
    <xdr:ext cx="508000" cy="259045"/>
    <xdr:sp macro="" textlink="">
      <xdr:nvSpPr>
        <xdr:cNvPr id="114" name="テキスト ボックス 113"/>
        <xdr:cNvSpPr txBox="1"/>
      </xdr:nvSpPr>
      <xdr:spPr>
        <a:xfrm>
          <a:off x="11938000" y="227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5" name="直線コネクタ 114"/>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6" name="テキスト ボックス 115"/>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7"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64135</xdr:rowOff>
    </xdr:from>
    <xdr:to>
      <xdr:col>82</xdr:col>
      <xdr:colOff>107950</xdr:colOff>
      <xdr:row>20</xdr:row>
      <xdr:rowOff>52705</xdr:rowOff>
    </xdr:to>
    <xdr:cxnSp macro="">
      <xdr:nvCxnSpPr>
        <xdr:cNvPr id="118" name="直線コネクタ 117"/>
        <xdr:cNvCxnSpPr/>
      </xdr:nvCxnSpPr>
      <xdr:spPr>
        <a:xfrm flipV="1">
          <a:off x="16510000" y="2292985"/>
          <a:ext cx="0" cy="1188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24782</xdr:rowOff>
    </xdr:from>
    <xdr:ext cx="762000" cy="259045"/>
    <xdr:sp macro="" textlink="">
      <xdr:nvSpPr>
        <xdr:cNvPr id="119" name="物件費最小値テキスト"/>
        <xdr:cNvSpPr txBox="1"/>
      </xdr:nvSpPr>
      <xdr:spPr>
        <a:xfrm>
          <a:off x="16598900" y="34537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52705</xdr:rowOff>
    </xdr:from>
    <xdr:to>
      <xdr:col>82</xdr:col>
      <xdr:colOff>196850</xdr:colOff>
      <xdr:row>20</xdr:row>
      <xdr:rowOff>52705</xdr:rowOff>
    </xdr:to>
    <xdr:cxnSp macro="">
      <xdr:nvCxnSpPr>
        <xdr:cNvPr id="120" name="直線コネクタ 119"/>
        <xdr:cNvCxnSpPr/>
      </xdr:nvCxnSpPr>
      <xdr:spPr>
        <a:xfrm>
          <a:off x="16421100" y="34817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150512</xdr:rowOff>
    </xdr:from>
    <xdr:ext cx="762000" cy="259045"/>
    <xdr:sp macro="" textlink="">
      <xdr:nvSpPr>
        <xdr:cNvPr id="121" name="物件費最大値テキスト"/>
        <xdr:cNvSpPr txBox="1"/>
      </xdr:nvSpPr>
      <xdr:spPr>
        <a:xfrm>
          <a:off x="16598900" y="2036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64135</xdr:rowOff>
    </xdr:from>
    <xdr:to>
      <xdr:col>82</xdr:col>
      <xdr:colOff>196850</xdr:colOff>
      <xdr:row>13</xdr:row>
      <xdr:rowOff>64135</xdr:rowOff>
    </xdr:to>
    <xdr:cxnSp macro="">
      <xdr:nvCxnSpPr>
        <xdr:cNvPr id="122" name="直線コネクタ 121"/>
        <xdr:cNvCxnSpPr/>
      </xdr:nvCxnSpPr>
      <xdr:spPr>
        <a:xfrm>
          <a:off x="16421100" y="2292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14</xdr:row>
      <xdr:rowOff>132715</xdr:rowOff>
    </xdr:from>
    <xdr:to>
      <xdr:col>82</xdr:col>
      <xdr:colOff>107950</xdr:colOff>
      <xdr:row>15</xdr:row>
      <xdr:rowOff>24130</xdr:rowOff>
    </xdr:to>
    <xdr:cxnSp macro="">
      <xdr:nvCxnSpPr>
        <xdr:cNvPr id="123" name="直線コネクタ 122"/>
        <xdr:cNvCxnSpPr/>
      </xdr:nvCxnSpPr>
      <xdr:spPr>
        <a:xfrm>
          <a:off x="15671800" y="2533015"/>
          <a:ext cx="838200" cy="62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14</xdr:row>
      <xdr:rowOff>156862</xdr:rowOff>
    </xdr:from>
    <xdr:ext cx="762000" cy="259045"/>
    <xdr:sp macro="" textlink="">
      <xdr:nvSpPr>
        <xdr:cNvPr id="124" name="物件費平均値テキスト"/>
        <xdr:cNvSpPr txBox="1"/>
      </xdr:nvSpPr>
      <xdr:spPr>
        <a:xfrm>
          <a:off x="16598900" y="25571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13335</xdr:rowOff>
    </xdr:from>
    <xdr:to>
      <xdr:col>82</xdr:col>
      <xdr:colOff>158750</xdr:colOff>
      <xdr:row>15</xdr:row>
      <xdr:rowOff>114935</xdr:rowOff>
    </xdr:to>
    <xdr:sp macro="" textlink="">
      <xdr:nvSpPr>
        <xdr:cNvPr id="125" name="フローチャート: 判断 124"/>
        <xdr:cNvSpPr/>
      </xdr:nvSpPr>
      <xdr:spPr>
        <a:xfrm>
          <a:off x="16459200" y="2585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14</xdr:row>
      <xdr:rowOff>132715</xdr:rowOff>
    </xdr:from>
    <xdr:to>
      <xdr:col>78</xdr:col>
      <xdr:colOff>69850</xdr:colOff>
      <xdr:row>15</xdr:row>
      <xdr:rowOff>12700</xdr:rowOff>
    </xdr:to>
    <xdr:cxnSp macro="">
      <xdr:nvCxnSpPr>
        <xdr:cNvPr id="126" name="直線コネクタ 125"/>
        <xdr:cNvCxnSpPr/>
      </xdr:nvCxnSpPr>
      <xdr:spPr>
        <a:xfrm flipV="1">
          <a:off x="14782800" y="2533015"/>
          <a:ext cx="8890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14</xdr:row>
      <xdr:rowOff>121920</xdr:rowOff>
    </xdr:from>
    <xdr:to>
      <xdr:col>78</xdr:col>
      <xdr:colOff>120650</xdr:colOff>
      <xdr:row>15</xdr:row>
      <xdr:rowOff>52070</xdr:rowOff>
    </xdr:to>
    <xdr:sp macro="" textlink="">
      <xdr:nvSpPr>
        <xdr:cNvPr id="127" name="フローチャート: 判断 126"/>
        <xdr:cNvSpPr/>
      </xdr:nvSpPr>
      <xdr:spPr>
        <a:xfrm>
          <a:off x="15621000" y="2522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36847</xdr:rowOff>
    </xdr:from>
    <xdr:ext cx="736600" cy="259045"/>
    <xdr:sp macro="" textlink="">
      <xdr:nvSpPr>
        <xdr:cNvPr id="128" name="テキスト ボックス 127"/>
        <xdr:cNvSpPr txBox="1"/>
      </xdr:nvSpPr>
      <xdr:spPr>
        <a:xfrm>
          <a:off x="15290800" y="26085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12700</xdr:rowOff>
    </xdr:from>
    <xdr:to>
      <xdr:col>73</xdr:col>
      <xdr:colOff>180975</xdr:colOff>
      <xdr:row>16</xdr:row>
      <xdr:rowOff>104140</xdr:rowOff>
    </xdr:to>
    <xdr:cxnSp macro="">
      <xdr:nvCxnSpPr>
        <xdr:cNvPr id="129" name="直線コネクタ 128"/>
        <xdr:cNvCxnSpPr/>
      </xdr:nvCxnSpPr>
      <xdr:spPr>
        <a:xfrm flipV="1">
          <a:off x="13893800" y="2584450"/>
          <a:ext cx="889000" cy="262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14</xdr:row>
      <xdr:rowOff>144780</xdr:rowOff>
    </xdr:from>
    <xdr:to>
      <xdr:col>74</xdr:col>
      <xdr:colOff>31750</xdr:colOff>
      <xdr:row>15</xdr:row>
      <xdr:rowOff>74930</xdr:rowOff>
    </xdr:to>
    <xdr:sp macro="" textlink="">
      <xdr:nvSpPr>
        <xdr:cNvPr id="130" name="フローチャート: 判断 129"/>
        <xdr:cNvSpPr/>
      </xdr:nvSpPr>
      <xdr:spPr>
        <a:xfrm>
          <a:off x="14732000" y="2545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59707</xdr:rowOff>
    </xdr:from>
    <xdr:ext cx="762000" cy="259045"/>
    <xdr:sp macro="" textlink="">
      <xdr:nvSpPr>
        <xdr:cNvPr id="131" name="テキスト ボックス 130"/>
        <xdr:cNvSpPr txBox="1"/>
      </xdr:nvSpPr>
      <xdr:spPr>
        <a:xfrm>
          <a:off x="14401800" y="2631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167005</xdr:rowOff>
    </xdr:from>
    <xdr:to>
      <xdr:col>69</xdr:col>
      <xdr:colOff>92075</xdr:colOff>
      <xdr:row>16</xdr:row>
      <xdr:rowOff>104140</xdr:rowOff>
    </xdr:to>
    <xdr:cxnSp macro="">
      <xdr:nvCxnSpPr>
        <xdr:cNvPr id="132" name="直線コネクタ 131"/>
        <xdr:cNvCxnSpPr/>
      </xdr:nvCxnSpPr>
      <xdr:spPr>
        <a:xfrm>
          <a:off x="13004800" y="2738755"/>
          <a:ext cx="889000" cy="108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116205</xdr:rowOff>
    </xdr:from>
    <xdr:to>
      <xdr:col>69</xdr:col>
      <xdr:colOff>142875</xdr:colOff>
      <xdr:row>16</xdr:row>
      <xdr:rowOff>46355</xdr:rowOff>
    </xdr:to>
    <xdr:sp macro="" textlink="">
      <xdr:nvSpPr>
        <xdr:cNvPr id="133" name="フローチャート: 判断 132"/>
        <xdr:cNvSpPr/>
      </xdr:nvSpPr>
      <xdr:spPr>
        <a:xfrm>
          <a:off x="13843000" y="2687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56532</xdr:rowOff>
    </xdr:from>
    <xdr:ext cx="762000" cy="259045"/>
    <xdr:sp macro="" textlink="">
      <xdr:nvSpPr>
        <xdr:cNvPr id="134" name="テキスト ボックス 133"/>
        <xdr:cNvSpPr txBox="1"/>
      </xdr:nvSpPr>
      <xdr:spPr>
        <a:xfrm>
          <a:off x="13512800" y="24568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64770</xdr:rowOff>
    </xdr:from>
    <xdr:to>
      <xdr:col>65</xdr:col>
      <xdr:colOff>53975</xdr:colOff>
      <xdr:row>15</xdr:row>
      <xdr:rowOff>166370</xdr:rowOff>
    </xdr:to>
    <xdr:sp macro="" textlink="">
      <xdr:nvSpPr>
        <xdr:cNvPr id="135" name="フローチャート: 判断 134"/>
        <xdr:cNvSpPr/>
      </xdr:nvSpPr>
      <xdr:spPr>
        <a:xfrm>
          <a:off x="12954000" y="2636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5097</xdr:rowOff>
    </xdr:from>
    <xdr:ext cx="762000" cy="259045"/>
    <xdr:sp macro="" textlink="">
      <xdr:nvSpPr>
        <xdr:cNvPr id="136" name="テキスト ボックス 135"/>
        <xdr:cNvSpPr txBox="1"/>
      </xdr:nvSpPr>
      <xdr:spPr>
        <a:xfrm>
          <a:off x="12623800" y="2405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7" name="テキスト ボックス 136"/>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8" name="テキスト ボックス 137"/>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9" name="テキスト ボックス 138"/>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0" name="テキスト ボックス 139"/>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1" name="テキスト ボックス 140"/>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144780</xdr:rowOff>
    </xdr:from>
    <xdr:to>
      <xdr:col>82</xdr:col>
      <xdr:colOff>158750</xdr:colOff>
      <xdr:row>15</xdr:row>
      <xdr:rowOff>74930</xdr:rowOff>
    </xdr:to>
    <xdr:sp macro="" textlink="">
      <xdr:nvSpPr>
        <xdr:cNvPr id="142" name="楕円 141"/>
        <xdr:cNvSpPr/>
      </xdr:nvSpPr>
      <xdr:spPr>
        <a:xfrm>
          <a:off x="16459200" y="2545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13</xdr:row>
      <xdr:rowOff>161307</xdr:rowOff>
    </xdr:from>
    <xdr:ext cx="762000" cy="259045"/>
    <xdr:sp macro="" textlink="">
      <xdr:nvSpPr>
        <xdr:cNvPr id="143" name="物件費該当値テキスト"/>
        <xdr:cNvSpPr txBox="1"/>
      </xdr:nvSpPr>
      <xdr:spPr>
        <a:xfrm>
          <a:off x="16598900" y="2390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14</xdr:row>
      <xdr:rowOff>81915</xdr:rowOff>
    </xdr:from>
    <xdr:to>
      <xdr:col>78</xdr:col>
      <xdr:colOff>120650</xdr:colOff>
      <xdr:row>15</xdr:row>
      <xdr:rowOff>12065</xdr:rowOff>
    </xdr:to>
    <xdr:sp macro="" textlink="">
      <xdr:nvSpPr>
        <xdr:cNvPr id="144" name="楕円 143"/>
        <xdr:cNvSpPr/>
      </xdr:nvSpPr>
      <xdr:spPr>
        <a:xfrm>
          <a:off x="15621000" y="2482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22242</xdr:rowOff>
    </xdr:from>
    <xdr:ext cx="736600" cy="259045"/>
    <xdr:sp macro="" textlink="">
      <xdr:nvSpPr>
        <xdr:cNvPr id="145" name="テキスト ボックス 144"/>
        <xdr:cNvSpPr txBox="1"/>
      </xdr:nvSpPr>
      <xdr:spPr>
        <a:xfrm>
          <a:off x="15290800" y="22510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133350</xdr:rowOff>
    </xdr:from>
    <xdr:to>
      <xdr:col>74</xdr:col>
      <xdr:colOff>31750</xdr:colOff>
      <xdr:row>15</xdr:row>
      <xdr:rowOff>63500</xdr:rowOff>
    </xdr:to>
    <xdr:sp macro="" textlink="">
      <xdr:nvSpPr>
        <xdr:cNvPr id="146" name="楕円 145"/>
        <xdr:cNvSpPr/>
      </xdr:nvSpPr>
      <xdr:spPr>
        <a:xfrm>
          <a:off x="14732000" y="2533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73677</xdr:rowOff>
    </xdr:from>
    <xdr:ext cx="762000" cy="259045"/>
    <xdr:sp macro="" textlink="">
      <xdr:nvSpPr>
        <xdr:cNvPr id="147" name="テキスト ボックス 146"/>
        <xdr:cNvSpPr txBox="1"/>
      </xdr:nvSpPr>
      <xdr:spPr>
        <a:xfrm>
          <a:off x="14401800" y="230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53340</xdr:rowOff>
    </xdr:from>
    <xdr:to>
      <xdr:col>69</xdr:col>
      <xdr:colOff>142875</xdr:colOff>
      <xdr:row>16</xdr:row>
      <xdr:rowOff>154940</xdr:rowOff>
    </xdr:to>
    <xdr:sp macro="" textlink="">
      <xdr:nvSpPr>
        <xdr:cNvPr id="148" name="楕円 147"/>
        <xdr:cNvSpPr/>
      </xdr:nvSpPr>
      <xdr:spPr>
        <a:xfrm>
          <a:off x="13843000" y="2796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139717</xdr:rowOff>
    </xdr:from>
    <xdr:ext cx="762000" cy="259045"/>
    <xdr:sp macro="" textlink="">
      <xdr:nvSpPr>
        <xdr:cNvPr id="149" name="テキスト ボックス 148"/>
        <xdr:cNvSpPr txBox="1"/>
      </xdr:nvSpPr>
      <xdr:spPr>
        <a:xfrm>
          <a:off x="13512800" y="2882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116205</xdr:rowOff>
    </xdr:from>
    <xdr:to>
      <xdr:col>65</xdr:col>
      <xdr:colOff>53975</xdr:colOff>
      <xdr:row>16</xdr:row>
      <xdr:rowOff>46355</xdr:rowOff>
    </xdr:to>
    <xdr:sp macro="" textlink="">
      <xdr:nvSpPr>
        <xdr:cNvPr id="150" name="楕円 149"/>
        <xdr:cNvSpPr/>
      </xdr:nvSpPr>
      <xdr:spPr>
        <a:xfrm>
          <a:off x="12954000" y="2687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31132</xdr:rowOff>
    </xdr:from>
    <xdr:ext cx="762000" cy="259045"/>
    <xdr:sp macro="" textlink="">
      <xdr:nvSpPr>
        <xdr:cNvPr id="151" name="テキスト ボックス 150"/>
        <xdr:cNvSpPr txBox="1"/>
      </xdr:nvSpPr>
      <xdr:spPr>
        <a:xfrm>
          <a:off x="12623800" y="27743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2" name="正方形/長方形 151"/>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3" name="正方形/長方形 152"/>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4" name="正方形/長方形 153"/>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5" name="正方形/長方形 154"/>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6" name="正方形/長方形 155"/>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7" name="正方形/長方形 156"/>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8" name="正方形/長方形 157"/>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9" name="正方形/長方形 158"/>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0" name="正方形/長方形 159"/>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1" name="正方形/長方形 160"/>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2" name="テキスト ボックス 161"/>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100" b="0" i="0" baseline="0">
              <a:solidFill>
                <a:schemeClr val="dk1"/>
              </a:solidFill>
              <a:effectLst/>
              <a:latin typeface="+mn-lt"/>
              <a:ea typeface="+mn-ea"/>
              <a:cs typeface="+mn-cs"/>
            </a:rPr>
            <a:t>類似団体より低い水準であるが、今後も障害福祉サービス費等給付費、児童手当や生活保護費の増額が考えられる。特に生活保護費については、資格審査等の適正化や各種手当への特別加算等の見直しを進めていくことで、財政を圧迫する上昇傾向に歯止めをかけるよう努める。</a:t>
          </a:r>
          <a:endParaRPr lang="ja-JP" altLang="ja-JP" sz="1400">
            <a:effectLst/>
          </a:endParaRPr>
        </a:p>
      </xdr:txBody>
    </xdr:sp>
    <xdr:clientData/>
  </xdr:twoCellAnchor>
  <xdr:oneCellAnchor>
    <xdr:from>
      <xdr:col>3</xdr:col>
      <xdr:colOff>123825</xdr:colOff>
      <xdr:row>49</xdr:row>
      <xdr:rowOff>107950</xdr:rowOff>
    </xdr:from>
    <xdr:ext cx="298543" cy="225703"/>
    <xdr:sp macro="" textlink="">
      <xdr:nvSpPr>
        <xdr:cNvPr id="163" name="テキスト ボックス 162"/>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4" name="直線コネクタ 163"/>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5" name="テキスト ボックス 164"/>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6" name="直線コネクタ 165"/>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7" name="テキスト ボックス 166"/>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68" name="直線コネクタ 167"/>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69" name="テキスト ボックス 168"/>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0" name="直線コネクタ 169"/>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1" name="テキスト ボックス 170"/>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2" name="直線コネクタ 171"/>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3" name="テキスト ボックス 172"/>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4" name="直線コネクタ 173"/>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5" name="テキスト ボックス 174"/>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6" name="直線コネクタ 175"/>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7" name="テキスト ボックス 176"/>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78"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165100</xdr:rowOff>
    </xdr:from>
    <xdr:to>
      <xdr:col>24</xdr:col>
      <xdr:colOff>25400</xdr:colOff>
      <xdr:row>61</xdr:row>
      <xdr:rowOff>127000</xdr:rowOff>
    </xdr:to>
    <xdr:cxnSp macro="">
      <xdr:nvCxnSpPr>
        <xdr:cNvPr id="179" name="直線コネクタ 178"/>
        <xdr:cNvCxnSpPr/>
      </xdr:nvCxnSpPr>
      <xdr:spPr>
        <a:xfrm flipV="1">
          <a:off x="4826000" y="9080500"/>
          <a:ext cx="0" cy="15049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99077</xdr:rowOff>
    </xdr:from>
    <xdr:ext cx="762000" cy="259045"/>
    <xdr:sp macro="" textlink="">
      <xdr:nvSpPr>
        <xdr:cNvPr id="180" name="扶助費最小値テキスト"/>
        <xdr:cNvSpPr txBox="1"/>
      </xdr:nvSpPr>
      <xdr:spPr>
        <a:xfrm>
          <a:off x="4914900" y="10557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127000</xdr:rowOff>
    </xdr:from>
    <xdr:to>
      <xdr:col>24</xdr:col>
      <xdr:colOff>114300</xdr:colOff>
      <xdr:row>61</xdr:row>
      <xdr:rowOff>127000</xdr:rowOff>
    </xdr:to>
    <xdr:cxnSp macro="">
      <xdr:nvCxnSpPr>
        <xdr:cNvPr id="181" name="直線コネクタ 180"/>
        <xdr:cNvCxnSpPr/>
      </xdr:nvCxnSpPr>
      <xdr:spPr>
        <a:xfrm>
          <a:off x="4737100" y="10585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80027</xdr:rowOff>
    </xdr:from>
    <xdr:ext cx="762000" cy="259045"/>
    <xdr:sp macro="" textlink="">
      <xdr:nvSpPr>
        <xdr:cNvPr id="182" name="扶助費最大値テキスト"/>
        <xdr:cNvSpPr txBox="1"/>
      </xdr:nvSpPr>
      <xdr:spPr>
        <a:xfrm>
          <a:off x="4914900" y="882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165100</xdr:rowOff>
    </xdr:from>
    <xdr:to>
      <xdr:col>24</xdr:col>
      <xdr:colOff>114300</xdr:colOff>
      <xdr:row>52</xdr:row>
      <xdr:rowOff>165100</xdr:rowOff>
    </xdr:to>
    <xdr:cxnSp macro="">
      <xdr:nvCxnSpPr>
        <xdr:cNvPr id="183" name="直線コネクタ 182"/>
        <xdr:cNvCxnSpPr/>
      </xdr:nvCxnSpPr>
      <xdr:spPr>
        <a:xfrm>
          <a:off x="4737100" y="908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127000</xdr:rowOff>
    </xdr:from>
    <xdr:to>
      <xdr:col>24</xdr:col>
      <xdr:colOff>25400</xdr:colOff>
      <xdr:row>54</xdr:row>
      <xdr:rowOff>127000</xdr:rowOff>
    </xdr:to>
    <xdr:cxnSp macro="">
      <xdr:nvCxnSpPr>
        <xdr:cNvPr id="184" name="直線コネクタ 183"/>
        <xdr:cNvCxnSpPr/>
      </xdr:nvCxnSpPr>
      <xdr:spPr>
        <a:xfrm>
          <a:off x="3987800" y="93853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124477</xdr:rowOff>
    </xdr:from>
    <xdr:ext cx="762000" cy="259045"/>
    <xdr:sp macro="" textlink="">
      <xdr:nvSpPr>
        <xdr:cNvPr id="185" name="扶助費平均値テキスト"/>
        <xdr:cNvSpPr txBox="1"/>
      </xdr:nvSpPr>
      <xdr:spPr>
        <a:xfrm>
          <a:off x="4914900" y="95542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152400</xdr:rowOff>
    </xdr:from>
    <xdr:to>
      <xdr:col>24</xdr:col>
      <xdr:colOff>76200</xdr:colOff>
      <xdr:row>56</xdr:row>
      <xdr:rowOff>82550</xdr:rowOff>
    </xdr:to>
    <xdr:sp macro="" textlink="">
      <xdr:nvSpPr>
        <xdr:cNvPr id="186" name="フローチャート: 判断 185"/>
        <xdr:cNvSpPr/>
      </xdr:nvSpPr>
      <xdr:spPr>
        <a:xfrm>
          <a:off x="4775200" y="958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127000</xdr:rowOff>
    </xdr:from>
    <xdr:to>
      <xdr:col>19</xdr:col>
      <xdr:colOff>187325</xdr:colOff>
      <xdr:row>55</xdr:row>
      <xdr:rowOff>31750</xdr:rowOff>
    </xdr:to>
    <xdr:cxnSp macro="">
      <xdr:nvCxnSpPr>
        <xdr:cNvPr id="187" name="直線コネクタ 186"/>
        <xdr:cNvCxnSpPr/>
      </xdr:nvCxnSpPr>
      <xdr:spPr>
        <a:xfrm flipV="1">
          <a:off x="3098800" y="93853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152400</xdr:rowOff>
    </xdr:from>
    <xdr:to>
      <xdr:col>20</xdr:col>
      <xdr:colOff>38100</xdr:colOff>
      <xdr:row>56</xdr:row>
      <xdr:rowOff>82550</xdr:rowOff>
    </xdr:to>
    <xdr:sp macro="" textlink="">
      <xdr:nvSpPr>
        <xdr:cNvPr id="188" name="フローチャート: 判断 187"/>
        <xdr:cNvSpPr/>
      </xdr:nvSpPr>
      <xdr:spPr>
        <a:xfrm>
          <a:off x="3937000" y="958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67327</xdr:rowOff>
    </xdr:from>
    <xdr:ext cx="736600" cy="259045"/>
    <xdr:sp macro="" textlink="">
      <xdr:nvSpPr>
        <xdr:cNvPr id="189" name="テキスト ボックス 188"/>
        <xdr:cNvSpPr txBox="1"/>
      </xdr:nvSpPr>
      <xdr:spPr>
        <a:xfrm>
          <a:off x="3606800" y="96685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31750</xdr:rowOff>
    </xdr:from>
    <xdr:to>
      <xdr:col>15</xdr:col>
      <xdr:colOff>98425</xdr:colOff>
      <xdr:row>56</xdr:row>
      <xdr:rowOff>12700</xdr:rowOff>
    </xdr:to>
    <xdr:cxnSp macro="">
      <xdr:nvCxnSpPr>
        <xdr:cNvPr id="190" name="直線コネクタ 189"/>
        <xdr:cNvCxnSpPr/>
      </xdr:nvCxnSpPr>
      <xdr:spPr>
        <a:xfrm flipV="1">
          <a:off x="2209800" y="946150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57150</xdr:rowOff>
    </xdr:from>
    <xdr:to>
      <xdr:col>15</xdr:col>
      <xdr:colOff>149225</xdr:colOff>
      <xdr:row>56</xdr:row>
      <xdr:rowOff>158750</xdr:rowOff>
    </xdr:to>
    <xdr:sp macro="" textlink="">
      <xdr:nvSpPr>
        <xdr:cNvPr id="191" name="フローチャート: 判断 190"/>
        <xdr:cNvSpPr/>
      </xdr:nvSpPr>
      <xdr:spPr>
        <a:xfrm>
          <a:off x="3048000" y="9658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143527</xdr:rowOff>
    </xdr:from>
    <xdr:ext cx="762000" cy="259045"/>
    <xdr:sp macro="" textlink="">
      <xdr:nvSpPr>
        <xdr:cNvPr id="192" name="テキスト ボックス 191"/>
        <xdr:cNvSpPr txBox="1"/>
      </xdr:nvSpPr>
      <xdr:spPr>
        <a:xfrm>
          <a:off x="2717800" y="974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50800</xdr:rowOff>
    </xdr:from>
    <xdr:to>
      <xdr:col>11</xdr:col>
      <xdr:colOff>9525</xdr:colOff>
      <xdr:row>56</xdr:row>
      <xdr:rowOff>12700</xdr:rowOff>
    </xdr:to>
    <xdr:cxnSp macro="">
      <xdr:nvCxnSpPr>
        <xdr:cNvPr id="193" name="直線コネクタ 192"/>
        <xdr:cNvCxnSpPr/>
      </xdr:nvCxnSpPr>
      <xdr:spPr>
        <a:xfrm>
          <a:off x="1320800" y="9480550"/>
          <a:ext cx="889000" cy="133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114300</xdr:rowOff>
    </xdr:from>
    <xdr:to>
      <xdr:col>11</xdr:col>
      <xdr:colOff>60325</xdr:colOff>
      <xdr:row>57</xdr:row>
      <xdr:rowOff>44450</xdr:rowOff>
    </xdr:to>
    <xdr:sp macro="" textlink="">
      <xdr:nvSpPr>
        <xdr:cNvPr id="194" name="フローチャート: 判断 193"/>
        <xdr:cNvSpPr/>
      </xdr:nvSpPr>
      <xdr:spPr>
        <a:xfrm>
          <a:off x="2159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29227</xdr:rowOff>
    </xdr:from>
    <xdr:ext cx="762000" cy="259045"/>
    <xdr:sp macro="" textlink="">
      <xdr:nvSpPr>
        <xdr:cNvPr id="195" name="テキスト ボックス 194"/>
        <xdr:cNvSpPr txBox="1"/>
      </xdr:nvSpPr>
      <xdr:spPr>
        <a:xfrm>
          <a:off x="1828800" y="980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133350</xdr:rowOff>
    </xdr:from>
    <xdr:to>
      <xdr:col>6</xdr:col>
      <xdr:colOff>171450</xdr:colOff>
      <xdr:row>57</xdr:row>
      <xdr:rowOff>63500</xdr:rowOff>
    </xdr:to>
    <xdr:sp macro="" textlink="">
      <xdr:nvSpPr>
        <xdr:cNvPr id="196" name="フローチャート: 判断 195"/>
        <xdr:cNvSpPr/>
      </xdr:nvSpPr>
      <xdr:spPr>
        <a:xfrm>
          <a:off x="1270000" y="9734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48277</xdr:rowOff>
    </xdr:from>
    <xdr:ext cx="762000" cy="259045"/>
    <xdr:sp macro="" textlink="">
      <xdr:nvSpPr>
        <xdr:cNvPr id="197" name="テキスト ボックス 196"/>
        <xdr:cNvSpPr txBox="1"/>
      </xdr:nvSpPr>
      <xdr:spPr>
        <a:xfrm>
          <a:off x="939800" y="9820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8" name="テキスト ボックス 197"/>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9" name="テキスト ボックス 198"/>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0" name="テキスト ボックス 199"/>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1" name="テキスト ボックス 200"/>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2" name="テキスト ボックス 201"/>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76200</xdr:rowOff>
    </xdr:from>
    <xdr:to>
      <xdr:col>24</xdr:col>
      <xdr:colOff>76200</xdr:colOff>
      <xdr:row>55</xdr:row>
      <xdr:rowOff>6350</xdr:rowOff>
    </xdr:to>
    <xdr:sp macro="" textlink="">
      <xdr:nvSpPr>
        <xdr:cNvPr id="203" name="楕円 202"/>
        <xdr:cNvSpPr/>
      </xdr:nvSpPr>
      <xdr:spPr>
        <a:xfrm>
          <a:off x="4775200" y="933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92727</xdr:rowOff>
    </xdr:from>
    <xdr:ext cx="762000" cy="259045"/>
    <xdr:sp macro="" textlink="">
      <xdr:nvSpPr>
        <xdr:cNvPr id="204" name="扶助費該当値テキスト"/>
        <xdr:cNvSpPr txBox="1"/>
      </xdr:nvSpPr>
      <xdr:spPr>
        <a:xfrm>
          <a:off x="4914900" y="917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76200</xdr:rowOff>
    </xdr:from>
    <xdr:to>
      <xdr:col>20</xdr:col>
      <xdr:colOff>38100</xdr:colOff>
      <xdr:row>55</xdr:row>
      <xdr:rowOff>6350</xdr:rowOff>
    </xdr:to>
    <xdr:sp macro="" textlink="">
      <xdr:nvSpPr>
        <xdr:cNvPr id="205" name="楕円 204"/>
        <xdr:cNvSpPr/>
      </xdr:nvSpPr>
      <xdr:spPr>
        <a:xfrm>
          <a:off x="3937000" y="933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16527</xdr:rowOff>
    </xdr:from>
    <xdr:ext cx="736600" cy="259045"/>
    <xdr:sp macro="" textlink="">
      <xdr:nvSpPr>
        <xdr:cNvPr id="206" name="テキスト ボックス 205"/>
        <xdr:cNvSpPr txBox="1"/>
      </xdr:nvSpPr>
      <xdr:spPr>
        <a:xfrm>
          <a:off x="3606800" y="9103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152400</xdr:rowOff>
    </xdr:from>
    <xdr:to>
      <xdr:col>15</xdr:col>
      <xdr:colOff>149225</xdr:colOff>
      <xdr:row>55</xdr:row>
      <xdr:rowOff>82550</xdr:rowOff>
    </xdr:to>
    <xdr:sp macro="" textlink="">
      <xdr:nvSpPr>
        <xdr:cNvPr id="207" name="楕円 206"/>
        <xdr:cNvSpPr/>
      </xdr:nvSpPr>
      <xdr:spPr>
        <a:xfrm>
          <a:off x="3048000" y="941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92727</xdr:rowOff>
    </xdr:from>
    <xdr:ext cx="762000" cy="259045"/>
    <xdr:sp macro="" textlink="">
      <xdr:nvSpPr>
        <xdr:cNvPr id="208" name="テキスト ボックス 207"/>
        <xdr:cNvSpPr txBox="1"/>
      </xdr:nvSpPr>
      <xdr:spPr>
        <a:xfrm>
          <a:off x="2717800" y="917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133350</xdr:rowOff>
    </xdr:from>
    <xdr:to>
      <xdr:col>11</xdr:col>
      <xdr:colOff>60325</xdr:colOff>
      <xdr:row>56</xdr:row>
      <xdr:rowOff>63500</xdr:rowOff>
    </xdr:to>
    <xdr:sp macro="" textlink="">
      <xdr:nvSpPr>
        <xdr:cNvPr id="209" name="楕円 208"/>
        <xdr:cNvSpPr/>
      </xdr:nvSpPr>
      <xdr:spPr>
        <a:xfrm>
          <a:off x="21590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73677</xdr:rowOff>
    </xdr:from>
    <xdr:ext cx="762000" cy="259045"/>
    <xdr:sp macro="" textlink="">
      <xdr:nvSpPr>
        <xdr:cNvPr id="210" name="テキスト ボックス 209"/>
        <xdr:cNvSpPr txBox="1"/>
      </xdr:nvSpPr>
      <xdr:spPr>
        <a:xfrm>
          <a:off x="1828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0</xdr:rowOff>
    </xdr:from>
    <xdr:to>
      <xdr:col>6</xdr:col>
      <xdr:colOff>171450</xdr:colOff>
      <xdr:row>55</xdr:row>
      <xdr:rowOff>101600</xdr:rowOff>
    </xdr:to>
    <xdr:sp macro="" textlink="">
      <xdr:nvSpPr>
        <xdr:cNvPr id="211" name="楕円 210"/>
        <xdr:cNvSpPr/>
      </xdr:nvSpPr>
      <xdr:spPr>
        <a:xfrm>
          <a:off x="1270000" y="9429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111777</xdr:rowOff>
    </xdr:from>
    <xdr:ext cx="762000" cy="259045"/>
    <xdr:sp macro="" textlink="">
      <xdr:nvSpPr>
        <xdr:cNvPr id="212" name="テキスト ボックス 211"/>
        <xdr:cNvSpPr txBox="1"/>
      </xdr:nvSpPr>
      <xdr:spPr>
        <a:xfrm>
          <a:off x="939800" y="9198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3" name="正方形/長方形 212"/>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4" name="正方形/長方形 213"/>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5" name="正方形/長方形 214"/>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6" name="正方形/長方形 215"/>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7" name="正方形/長方形 216"/>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8" name="正方形/長方形 217"/>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9" name="正方形/長方形 218"/>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0" name="正方形/長方形 219"/>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1" name="正方形/長方形 220"/>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2" name="正方形/長方形 221"/>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3" name="テキスト ボックス 222"/>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100" b="0" i="0" baseline="0">
              <a:solidFill>
                <a:schemeClr val="dk1"/>
              </a:solidFill>
              <a:effectLst/>
              <a:latin typeface="+mn-lt"/>
              <a:ea typeface="+mn-ea"/>
              <a:cs typeface="+mn-cs"/>
            </a:rPr>
            <a:t>類似団体平均より若干高い水準となっており、今後も、水道事業、下水道事業の経費を節減するとともに、独立採算の原則に立ち返った料金の値上げによる健全化、国民健康保険事業会計においても国民健康保険税の適正化を図ることなどにより、税収を主な財源とする普通会計の負担額を減らしていくよう努める。</a:t>
          </a:r>
          <a:endParaRPr lang="ja-JP" altLang="ja-JP" sz="1400">
            <a:effectLst/>
          </a:endParaRPr>
        </a:p>
      </xdr:txBody>
    </xdr:sp>
    <xdr:clientData/>
  </xdr:twoCellAnchor>
  <xdr:oneCellAnchor>
    <xdr:from>
      <xdr:col>62</xdr:col>
      <xdr:colOff>6350</xdr:colOff>
      <xdr:row>49</xdr:row>
      <xdr:rowOff>107950</xdr:rowOff>
    </xdr:from>
    <xdr:ext cx="298543" cy="225703"/>
    <xdr:sp macro="" textlink="">
      <xdr:nvSpPr>
        <xdr:cNvPr id="224" name="テキスト ボックス 223"/>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5" name="直線コネクタ 224"/>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6" name="テキスト ボックス 225"/>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69850</xdr:rowOff>
    </xdr:from>
    <xdr:to>
      <xdr:col>85</xdr:col>
      <xdr:colOff>66675</xdr:colOff>
      <xdr:row>62</xdr:row>
      <xdr:rowOff>69850</xdr:rowOff>
    </xdr:to>
    <xdr:cxnSp macro="">
      <xdr:nvCxnSpPr>
        <xdr:cNvPr id="227" name="直線コネクタ 226"/>
        <xdr:cNvCxnSpPr/>
      </xdr:nvCxnSpPr>
      <xdr:spPr>
        <a:xfrm>
          <a:off x="12446000" y="10699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99077</xdr:rowOff>
    </xdr:from>
    <xdr:ext cx="508000" cy="259045"/>
    <xdr:sp macro="" textlink="">
      <xdr:nvSpPr>
        <xdr:cNvPr id="228" name="テキスト ボックス 227"/>
        <xdr:cNvSpPr txBox="1"/>
      </xdr:nvSpPr>
      <xdr:spPr>
        <a:xfrm>
          <a:off x="11938000" y="10557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127000</xdr:rowOff>
    </xdr:from>
    <xdr:to>
      <xdr:col>85</xdr:col>
      <xdr:colOff>66675</xdr:colOff>
      <xdr:row>60</xdr:row>
      <xdr:rowOff>127000</xdr:rowOff>
    </xdr:to>
    <xdr:cxnSp macro="">
      <xdr:nvCxnSpPr>
        <xdr:cNvPr id="229" name="直線コネクタ 228"/>
        <xdr:cNvCxnSpPr/>
      </xdr:nvCxnSpPr>
      <xdr:spPr>
        <a:xfrm>
          <a:off x="12446000" y="10414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156227</xdr:rowOff>
    </xdr:from>
    <xdr:ext cx="508000" cy="259045"/>
    <xdr:sp macro="" textlink="">
      <xdr:nvSpPr>
        <xdr:cNvPr id="230" name="テキスト ボックス 229"/>
        <xdr:cNvSpPr txBox="1"/>
      </xdr:nvSpPr>
      <xdr:spPr>
        <a:xfrm>
          <a:off x="11938000" y="10271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12700</xdr:rowOff>
    </xdr:from>
    <xdr:to>
      <xdr:col>85</xdr:col>
      <xdr:colOff>66675</xdr:colOff>
      <xdr:row>59</xdr:row>
      <xdr:rowOff>12700</xdr:rowOff>
    </xdr:to>
    <xdr:cxnSp macro="">
      <xdr:nvCxnSpPr>
        <xdr:cNvPr id="231" name="直線コネクタ 230"/>
        <xdr:cNvCxnSpPr/>
      </xdr:nvCxnSpPr>
      <xdr:spPr>
        <a:xfrm>
          <a:off x="12446000" y="10128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41927</xdr:rowOff>
    </xdr:from>
    <xdr:ext cx="508000" cy="259045"/>
    <xdr:sp macro="" textlink="">
      <xdr:nvSpPr>
        <xdr:cNvPr id="232" name="テキスト ボックス 231"/>
        <xdr:cNvSpPr txBox="1"/>
      </xdr:nvSpPr>
      <xdr:spPr>
        <a:xfrm>
          <a:off x="11938000" y="9986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3" name="直線コネクタ 232"/>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4" name="テキスト ボックス 233"/>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127000</xdr:rowOff>
    </xdr:from>
    <xdr:to>
      <xdr:col>85</xdr:col>
      <xdr:colOff>66675</xdr:colOff>
      <xdr:row>55</xdr:row>
      <xdr:rowOff>127000</xdr:rowOff>
    </xdr:to>
    <xdr:cxnSp macro="">
      <xdr:nvCxnSpPr>
        <xdr:cNvPr id="235" name="直線コネクタ 234"/>
        <xdr:cNvCxnSpPr/>
      </xdr:nvCxnSpPr>
      <xdr:spPr>
        <a:xfrm>
          <a:off x="12446000" y="9556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156227</xdr:rowOff>
    </xdr:from>
    <xdr:ext cx="508000" cy="259045"/>
    <xdr:sp macro="" textlink="">
      <xdr:nvSpPr>
        <xdr:cNvPr id="236" name="テキスト ボックス 235"/>
        <xdr:cNvSpPr txBox="1"/>
      </xdr:nvSpPr>
      <xdr:spPr>
        <a:xfrm>
          <a:off x="11938000" y="9414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12700</xdr:rowOff>
    </xdr:from>
    <xdr:to>
      <xdr:col>85</xdr:col>
      <xdr:colOff>66675</xdr:colOff>
      <xdr:row>54</xdr:row>
      <xdr:rowOff>12700</xdr:rowOff>
    </xdr:to>
    <xdr:cxnSp macro="">
      <xdr:nvCxnSpPr>
        <xdr:cNvPr id="237" name="直線コネクタ 236"/>
        <xdr:cNvCxnSpPr/>
      </xdr:nvCxnSpPr>
      <xdr:spPr>
        <a:xfrm>
          <a:off x="12446000" y="9271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41927</xdr:rowOff>
    </xdr:from>
    <xdr:ext cx="508000" cy="259045"/>
    <xdr:sp macro="" textlink="">
      <xdr:nvSpPr>
        <xdr:cNvPr id="238" name="テキスト ボックス 237"/>
        <xdr:cNvSpPr txBox="1"/>
      </xdr:nvSpPr>
      <xdr:spPr>
        <a:xfrm>
          <a:off x="11938000" y="9128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69850</xdr:rowOff>
    </xdr:from>
    <xdr:to>
      <xdr:col>85</xdr:col>
      <xdr:colOff>66675</xdr:colOff>
      <xdr:row>52</xdr:row>
      <xdr:rowOff>69850</xdr:rowOff>
    </xdr:to>
    <xdr:cxnSp macro="">
      <xdr:nvCxnSpPr>
        <xdr:cNvPr id="239" name="直線コネクタ 238"/>
        <xdr:cNvCxnSpPr/>
      </xdr:nvCxnSpPr>
      <xdr:spPr>
        <a:xfrm>
          <a:off x="12446000" y="8985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99077</xdr:rowOff>
    </xdr:from>
    <xdr:ext cx="508000" cy="259045"/>
    <xdr:sp macro="" textlink="">
      <xdr:nvSpPr>
        <xdr:cNvPr id="240" name="テキスト ボックス 239"/>
        <xdr:cNvSpPr txBox="1"/>
      </xdr:nvSpPr>
      <xdr:spPr>
        <a:xfrm>
          <a:off x="11938000" y="8843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31750</xdr:rowOff>
    </xdr:from>
    <xdr:to>
      <xdr:col>82</xdr:col>
      <xdr:colOff>107950</xdr:colOff>
      <xdr:row>61</xdr:row>
      <xdr:rowOff>79375</xdr:rowOff>
    </xdr:to>
    <xdr:cxnSp macro="">
      <xdr:nvCxnSpPr>
        <xdr:cNvPr id="244" name="直線コネクタ 243"/>
        <xdr:cNvCxnSpPr/>
      </xdr:nvCxnSpPr>
      <xdr:spPr>
        <a:xfrm flipV="1">
          <a:off x="16510000" y="9118600"/>
          <a:ext cx="0" cy="14192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51452</xdr:rowOff>
    </xdr:from>
    <xdr:ext cx="762000" cy="259045"/>
    <xdr:sp macro="" textlink="">
      <xdr:nvSpPr>
        <xdr:cNvPr id="245" name="その他最小値テキスト"/>
        <xdr:cNvSpPr txBox="1"/>
      </xdr:nvSpPr>
      <xdr:spPr>
        <a:xfrm>
          <a:off x="16598900" y="10509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79375</xdr:rowOff>
    </xdr:from>
    <xdr:to>
      <xdr:col>82</xdr:col>
      <xdr:colOff>196850</xdr:colOff>
      <xdr:row>61</xdr:row>
      <xdr:rowOff>79375</xdr:rowOff>
    </xdr:to>
    <xdr:cxnSp macro="">
      <xdr:nvCxnSpPr>
        <xdr:cNvPr id="246" name="直線コネクタ 245"/>
        <xdr:cNvCxnSpPr/>
      </xdr:nvCxnSpPr>
      <xdr:spPr>
        <a:xfrm>
          <a:off x="16421100" y="105378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118127</xdr:rowOff>
    </xdr:from>
    <xdr:ext cx="762000" cy="259045"/>
    <xdr:sp macro="" textlink="">
      <xdr:nvSpPr>
        <xdr:cNvPr id="247" name="その他最大値テキスト"/>
        <xdr:cNvSpPr txBox="1"/>
      </xdr:nvSpPr>
      <xdr:spPr>
        <a:xfrm>
          <a:off x="16598900" y="886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31750</xdr:rowOff>
    </xdr:from>
    <xdr:to>
      <xdr:col>82</xdr:col>
      <xdr:colOff>196850</xdr:colOff>
      <xdr:row>53</xdr:row>
      <xdr:rowOff>31750</xdr:rowOff>
    </xdr:to>
    <xdr:cxnSp macro="">
      <xdr:nvCxnSpPr>
        <xdr:cNvPr id="248" name="直線コネクタ 247"/>
        <xdr:cNvCxnSpPr/>
      </xdr:nvCxnSpPr>
      <xdr:spPr>
        <a:xfrm>
          <a:off x="16421100" y="9118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127000</xdr:rowOff>
    </xdr:from>
    <xdr:to>
      <xdr:col>82</xdr:col>
      <xdr:colOff>107950</xdr:colOff>
      <xdr:row>57</xdr:row>
      <xdr:rowOff>22225</xdr:rowOff>
    </xdr:to>
    <xdr:cxnSp macro="">
      <xdr:nvCxnSpPr>
        <xdr:cNvPr id="249" name="直線コネクタ 248"/>
        <xdr:cNvCxnSpPr/>
      </xdr:nvCxnSpPr>
      <xdr:spPr>
        <a:xfrm>
          <a:off x="15671800" y="9728200"/>
          <a:ext cx="838200" cy="66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83202</xdr:rowOff>
    </xdr:from>
    <xdr:ext cx="762000" cy="259045"/>
    <xdr:sp macro="" textlink="">
      <xdr:nvSpPr>
        <xdr:cNvPr id="250" name="その他平均値テキスト"/>
        <xdr:cNvSpPr txBox="1"/>
      </xdr:nvSpPr>
      <xdr:spPr>
        <a:xfrm>
          <a:off x="16598900" y="95129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66675</xdr:rowOff>
    </xdr:from>
    <xdr:to>
      <xdr:col>82</xdr:col>
      <xdr:colOff>158750</xdr:colOff>
      <xdr:row>56</xdr:row>
      <xdr:rowOff>168275</xdr:rowOff>
    </xdr:to>
    <xdr:sp macro="" textlink="">
      <xdr:nvSpPr>
        <xdr:cNvPr id="251" name="フローチャート: 判断 250"/>
        <xdr:cNvSpPr/>
      </xdr:nvSpPr>
      <xdr:spPr>
        <a:xfrm>
          <a:off x="16459200" y="9667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127000</xdr:rowOff>
    </xdr:from>
    <xdr:to>
      <xdr:col>78</xdr:col>
      <xdr:colOff>69850</xdr:colOff>
      <xdr:row>57</xdr:row>
      <xdr:rowOff>41275</xdr:rowOff>
    </xdr:to>
    <xdr:cxnSp macro="">
      <xdr:nvCxnSpPr>
        <xdr:cNvPr id="252" name="直線コネクタ 251"/>
        <xdr:cNvCxnSpPr/>
      </xdr:nvCxnSpPr>
      <xdr:spPr>
        <a:xfrm flipV="1">
          <a:off x="14782800" y="9728200"/>
          <a:ext cx="889000" cy="85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38100</xdr:rowOff>
    </xdr:from>
    <xdr:to>
      <xdr:col>78</xdr:col>
      <xdr:colOff>120650</xdr:colOff>
      <xdr:row>56</xdr:row>
      <xdr:rowOff>139700</xdr:rowOff>
    </xdr:to>
    <xdr:sp macro="" textlink="">
      <xdr:nvSpPr>
        <xdr:cNvPr id="253" name="フローチャート: 判断 252"/>
        <xdr:cNvSpPr/>
      </xdr:nvSpPr>
      <xdr:spPr>
        <a:xfrm>
          <a:off x="156210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149877</xdr:rowOff>
    </xdr:from>
    <xdr:ext cx="736600" cy="259045"/>
    <xdr:sp macro="" textlink="">
      <xdr:nvSpPr>
        <xdr:cNvPr id="254" name="テキスト ボックス 253"/>
        <xdr:cNvSpPr txBox="1"/>
      </xdr:nvSpPr>
      <xdr:spPr>
        <a:xfrm>
          <a:off x="15290800" y="9408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22225</xdr:rowOff>
    </xdr:from>
    <xdr:to>
      <xdr:col>73</xdr:col>
      <xdr:colOff>180975</xdr:colOff>
      <xdr:row>57</xdr:row>
      <xdr:rowOff>41275</xdr:rowOff>
    </xdr:to>
    <xdr:cxnSp macro="">
      <xdr:nvCxnSpPr>
        <xdr:cNvPr id="255" name="直線コネクタ 254"/>
        <xdr:cNvCxnSpPr/>
      </xdr:nvCxnSpPr>
      <xdr:spPr>
        <a:xfrm>
          <a:off x="13893800" y="9623425"/>
          <a:ext cx="8890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133350</xdr:rowOff>
    </xdr:from>
    <xdr:to>
      <xdr:col>74</xdr:col>
      <xdr:colOff>31750</xdr:colOff>
      <xdr:row>57</xdr:row>
      <xdr:rowOff>63500</xdr:rowOff>
    </xdr:to>
    <xdr:sp macro="" textlink="">
      <xdr:nvSpPr>
        <xdr:cNvPr id="256" name="フローチャート: 判断 255"/>
        <xdr:cNvSpPr/>
      </xdr:nvSpPr>
      <xdr:spPr>
        <a:xfrm>
          <a:off x="14732000" y="9734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73677</xdr:rowOff>
    </xdr:from>
    <xdr:ext cx="762000" cy="259045"/>
    <xdr:sp macro="" textlink="">
      <xdr:nvSpPr>
        <xdr:cNvPr id="257" name="テキスト ボックス 256"/>
        <xdr:cNvSpPr txBox="1"/>
      </xdr:nvSpPr>
      <xdr:spPr>
        <a:xfrm>
          <a:off x="14401800" y="9503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22225</xdr:rowOff>
    </xdr:from>
    <xdr:to>
      <xdr:col>69</xdr:col>
      <xdr:colOff>92075</xdr:colOff>
      <xdr:row>57</xdr:row>
      <xdr:rowOff>69850</xdr:rowOff>
    </xdr:to>
    <xdr:cxnSp macro="">
      <xdr:nvCxnSpPr>
        <xdr:cNvPr id="258" name="直線コネクタ 257"/>
        <xdr:cNvCxnSpPr/>
      </xdr:nvCxnSpPr>
      <xdr:spPr>
        <a:xfrm flipV="1">
          <a:off x="13004800" y="9623425"/>
          <a:ext cx="889000" cy="2190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0</xdr:rowOff>
    </xdr:from>
    <xdr:to>
      <xdr:col>69</xdr:col>
      <xdr:colOff>142875</xdr:colOff>
      <xdr:row>57</xdr:row>
      <xdr:rowOff>101600</xdr:rowOff>
    </xdr:to>
    <xdr:sp macro="" textlink="">
      <xdr:nvSpPr>
        <xdr:cNvPr id="259" name="フローチャート: 判断 258"/>
        <xdr:cNvSpPr/>
      </xdr:nvSpPr>
      <xdr:spPr>
        <a:xfrm>
          <a:off x="13843000" y="9772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86377</xdr:rowOff>
    </xdr:from>
    <xdr:ext cx="762000" cy="259045"/>
    <xdr:sp macro="" textlink="">
      <xdr:nvSpPr>
        <xdr:cNvPr id="260" name="テキスト ボックス 259"/>
        <xdr:cNvSpPr txBox="1"/>
      </xdr:nvSpPr>
      <xdr:spPr>
        <a:xfrm>
          <a:off x="13512800" y="9859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57150</xdr:rowOff>
    </xdr:from>
    <xdr:to>
      <xdr:col>65</xdr:col>
      <xdr:colOff>53975</xdr:colOff>
      <xdr:row>57</xdr:row>
      <xdr:rowOff>158750</xdr:rowOff>
    </xdr:to>
    <xdr:sp macro="" textlink="">
      <xdr:nvSpPr>
        <xdr:cNvPr id="261" name="フローチャート: 判断 260"/>
        <xdr:cNvSpPr/>
      </xdr:nvSpPr>
      <xdr:spPr>
        <a:xfrm>
          <a:off x="12954000" y="9829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143527</xdr:rowOff>
    </xdr:from>
    <xdr:ext cx="762000" cy="259045"/>
    <xdr:sp macro="" textlink="">
      <xdr:nvSpPr>
        <xdr:cNvPr id="262" name="テキスト ボックス 261"/>
        <xdr:cNvSpPr txBox="1"/>
      </xdr:nvSpPr>
      <xdr:spPr>
        <a:xfrm>
          <a:off x="12623800" y="9916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142875</xdr:rowOff>
    </xdr:from>
    <xdr:to>
      <xdr:col>82</xdr:col>
      <xdr:colOff>158750</xdr:colOff>
      <xdr:row>57</xdr:row>
      <xdr:rowOff>73025</xdr:rowOff>
    </xdr:to>
    <xdr:sp macro="" textlink="">
      <xdr:nvSpPr>
        <xdr:cNvPr id="268" name="楕円 267"/>
        <xdr:cNvSpPr/>
      </xdr:nvSpPr>
      <xdr:spPr>
        <a:xfrm>
          <a:off x="16459200" y="9744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114952</xdr:rowOff>
    </xdr:from>
    <xdr:ext cx="762000" cy="259045"/>
    <xdr:sp macro="" textlink="">
      <xdr:nvSpPr>
        <xdr:cNvPr id="269" name="その他該当値テキスト"/>
        <xdr:cNvSpPr txBox="1"/>
      </xdr:nvSpPr>
      <xdr:spPr>
        <a:xfrm>
          <a:off x="16598900" y="9716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76200</xdr:rowOff>
    </xdr:from>
    <xdr:to>
      <xdr:col>78</xdr:col>
      <xdr:colOff>120650</xdr:colOff>
      <xdr:row>57</xdr:row>
      <xdr:rowOff>6350</xdr:rowOff>
    </xdr:to>
    <xdr:sp macro="" textlink="">
      <xdr:nvSpPr>
        <xdr:cNvPr id="270" name="楕円 269"/>
        <xdr:cNvSpPr/>
      </xdr:nvSpPr>
      <xdr:spPr>
        <a:xfrm>
          <a:off x="15621000" y="967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162577</xdr:rowOff>
    </xdr:from>
    <xdr:ext cx="736600" cy="259045"/>
    <xdr:sp macro="" textlink="">
      <xdr:nvSpPr>
        <xdr:cNvPr id="271" name="テキスト ボックス 270"/>
        <xdr:cNvSpPr txBox="1"/>
      </xdr:nvSpPr>
      <xdr:spPr>
        <a:xfrm>
          <a:off x="15290800" y="9763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161925</xdr:rowOff>
    </xdr:from>
    <xdr:to>
      <xdr:col>74</xdr:col>
      <xdr:colOff>31750</xdr:colOff>
      <xdr:row>57</xdr:row>
      <xdr:rowOff>92075</xdr:rowOff>
    </xdr:to>
    <xdr:sp macro="" textlink="">
      <xdr:nvSpPr>
        <xdr:cNvPr id="272" name="楕円 271"/>
        <xdr:cNvSpPr/>
      </xdr:nvSpPr>
      <xdr:spPr>
        <a:xfrm>
          <a:off x="14732000" y="9763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76852</xdr:rowOff>
    </xdr:from>
    <xdr:ext cx="762000" cy="259045"/>
    <xdr:sp macro="" textlink="">
      <xdr:nvSpPr>
        <xdr:cNvPr id="273" name="テキスト ボックス 272"/>
        <xdr:cNvSpPr txBox="1"/>
      </xdr:nvSpPr>
      <xdr:spPr>
        <a:xfrm>
          <a:off x="14401800" y="9849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142875</xdr:rowOff>
    </xdr:from>
    <xdr:to>
      <xdr:col>69</xdr:col>
      <xdr:colOff>142875</xdr:colOff>
      <xdr:row>56</xdr:row>
      <xdr:rowOff>73025</xdr:rowOff>
    </xdr:to>
    <xdr:sp macro="" textlink="">
      <xdr:nvSpPr>
        <xdr:cNvPr id="274" name="楕円 273"/>
        <xdr:cNvSpPr/>
      </xdr:nvSpPr>
      <xdr:spPr>
        <a:xfrm>
          <a:off x="13843000" y="9572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83202</xdr:rowOff>
    </xdr:from>
    <xdr:ext cx="762000" cy="259045"/>
    <xdr:sp macro="" textlink="">
      <xdr:nvSpPr>
        <xdr:cNvPr id="275" name="テキスト ボックス 274"/>
        <xdr:cNvSpPr txBox="1"/>
      </xdr:nvSpPr>
      <xdr:spPr>
        <a:xfrm>
          <a:off x="13512800" y="9341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19050</xdr:rowOff>
    </xdr:from>
    <xdr:to>
      <xdr:col>65</xdr:col>
      <xdr:colOff>53975</xdr:colOff>
      <xdr:row>57</xdr:row>
      <xdr:rowOff>120650</xdr:rowOff>
    </xdr:to>
    <xdr:sp macro="" textlink="">
      <xdr:nvSpPr>
        <xdr:cNvPr id="276" name="楕円 275"/>
        <xdr:cNvSpPr/>
      </xdr:nvSpPr>
      <xdr:spPr>
        <a:xfrm>
          <a:off x="129540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130827</xdr:rowOff>
    </xdr:from>
    <xdr:ext cx="762000" cy="259045"/>
    <xdr:sp macro="" textlink="">
      <xdr:nvSpPr>
        <xdr:cNvPr id="277" name="テキスト ボックス 276"/>
        <xdr:cNvSpPr txBox="1"/>
      </xdr:nvSpPr>
      <xdr:spPr>
        <a:xfrm>
          <a:off x="12623800" y="956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100" b="0" i="0" baseline="0">
              <a:solidFill>
                <a:schemeClr val="dk1"/>
              </a:solidFill>
              <a:effectLst/>
              <a:latin typeface="+mn-lt"/>
              <a:ea typeface="+mn-ea"/>
              <a:cs typeface="+mn-cs"/>
            </a:rPr>
            <a:t>類似団体内では低い水準が続いているが、町の財政状況は厳しい状況にあり、安定的な財政運営を行うためにも、補助金等の適切な管理を行う必要がある。</a:t>
          </a:r>
          <a:endParaRPr lang="ja-JP" altLang="ja-JP" sz="1400">
            <a:effectLst/>
          </a:endParaRPr>
        </a:p>
      </xdr:txBody>
    </xdr:sp>
    <xdr:clientData/>
  </xdr:twoCellAnchor>
  <xdr:oneCellAnchor>
    <xdr:from>
      <xdr:col>62</xdr:col>
      <xdr:colOff>6350</xdr:colOff>
      <xdr:row>29</xdr:row>
      <xdr:rowOff>107950</xdr:rowOff>
    </xdr:from>
    <xdr:ext cx="298543" cy="225703"/>
    <xdr:sp macro="" textlink="">
      <xdr:nvSpPr>
        <xdr:cNvPr id="289" name="テキスト ボックス 288"/>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42</xdr:row>
      <xdr:rowOff>29028</xdr:rowOff>
    </xdr:from>
    <xdr:to>
      <xdr:col>85</xdr:col>
      <xdr:colOff>66675</xdr:colOff>
      <xdr:row>42</xdr:row>
      <xdr:rowOff>29028</xdr:rowOff>
    </xdr:to>
    <xdr:cxnSp macro="">
      <xdr:nvCxnSpPr>
        <xdr:cNvPr id="292" name="直線コネクタ 291"/>
        <xdr:cNvCxnSpPr/>
      </xdr:nvCxnSpPr>
      <xdr:spPr>
        <a:xfrm>
          <a:off x="12446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58255</xdr:rowOff>
    </xdr:from>
    <xdr:ext cx="508000" cy="259045"/>
    <xdr:sp macro="" textlink="">
      <xdr:nvSpPr>
        <xdr:cNvPr id="293" name="テキスト ボックス 292"/>
        <xdr:cNvSpPr txBox="1"/>
      </xdr:nvSpPr>
      <xdr:spPr>
        <a:xfrm>
          <a:off x="11938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45357</xdr:rowOff>
    </xdr:from>
    <xdr:to>
      <xdr:col>85</xdr:col>
      <xdr:colOff>66675</xdr:colOff>
      <xdr:row>40</xdr:row>
      <xdr:rowOff>45357</xdr:rowOff>
    </xdr:to>
    <xdr:cxnSp macro="">
      <xdr:nvCxnSpPr>
        <xdr:cNvPr id="294" name="直線コネクタ 293"/>
        <xdr:cNvCxnSpPr/>
      </xdr:nvCxnSpPr>
      <xdr:spPr>
        <a:xfrm>
          <a:off x="12446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39</xdr:row>
      <xdr:rowOff>74584</xdr:rowOff>
    </xdr:from>
    <xdr:ext cx="508000" cy="259045"/>
    <xdr:sp macro="" textlink="">
      <xdr:nvSpPr>
        <xdr:cNvPr id="295" name="テキスト ボックス 294"/>
        <xdr:cNvSpPr txBox="1"/>
      </xdr:nvSpPr>
      <xdr:spPr>
        <a:xfrm>
          <a:off x="11938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61685</xdr:rowOff>
    </xdr:from>
    <xdr:to>
      <xdr:col>85</xdr:col>
      <xdr:colOff>66675</xdr:colOff>
      <xdr:row>38</xdr:row>
      <xdr:rowOff>61685</xdr:rowOff>
    </xdr:to>
    <xdr:cxnSp macro="">
      <xdr:nvCxnSpPr>
        <xdr:cNvPr id="296" name="直線コネクタ 295"/>
        <xdr:cNvCxnSpPr/>
      </xdr:nvCxnSpPr>
      <xdr:spPr>
        <a:xfrm>
          <a:off x="12446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90913</xdr:rowOff>
    </xdr:from>
    <xdr:ext cx="508000" cy="259045"/>
    <xdr:sp macro="" textlink="">
      <xdr:nvSpPr>
        <xdr:cNvPr id="297" name="テキスト ボックス 296"/>
        <xdr:cNvSpPr txBox="1"/>
      </xdr:nvSpPr>
      <xdr:spPr>
        <a:xfrm>
          <a:off x="11938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78014</xdr:rowOff>
    </xdr:from>
    <xdr:to>
      <xdr:col>85</xdr:col>
      <xdr:colOff>66675</xdr:colOff>
      <xdr:row>36</xdr:row>
      <xdr:rowOff>78014</xdr:rowOff>
    </xdr:to>
    <xdr:cxnSp macro="">
      <xdr:nvCxnSpPr>
        <xdr:cNvPr id="298" name="直線コネクタ 297"/>
        <xdr:cNvCxnSpPr/>
      </xdr:nvCxnSpPr>
      <xdr:spPr>
        <a:xfrm>
          <a:off x="12446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107241</xdr:rowOff>
    </xdr:from>
    <xdr:ext cx="508000" cy="259045"/>
    <xdr:sp macro="" textlink="">
      <xdr:nvSpPr>
        <xdr:cNvPr id="299" name="テキスト ボックス 298"/>
        <xdr:cNvSpPr txBox="1"/>
      </xdr:nvSpPr>
      <xdr:spPr>
        <a:xfrm>
          <a:off x="11938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94343</xdr:rowOff>
    </xdr:from>
    <xdr:to>
      <xdr:col>85</xdr:col>
      <xdr:colOff>66675</xdr:colOff>
      <xdr:row>34</xdr:row>
      <xdr:rowOff>94343</xdr:rowOff>
    </xdr:to>
    <xdr:cxnSp macro="">
      <xdr:nvCxnSpPr>
        <xdr:cNvPr id="300" name="直線コネクタ 299"/>
        <xdr:cNvCxnSpPr/>
      </xdr:nvCxnSpPr>
      <xdr:spPr>
        <a:xfrm>
          <a:off x="12446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33</xdr:row>
      <xdr:rowOff>123570</xdr:rowOff>
    </xdr:from>
    <xdr:ext cx="508000" cy="259045"/>
    <xdr:sp macro="" textlink="">
      <xdr:nvSpPr>
        <xdr:cNvPr id="301" name="テキスト ボックス 300"/>
        <xdr:cNvSpPr txBox="1"/>
      </xdr:nvSpPr>
      <xdr:spPr>
        <a:xfrm>
          <a:off x="11938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110672</xdr:rowOff>
    </xdr:from>
    <xdr:to>
      <xdr:col>85</xdr:col>
      <xdr:colOff>66675</xdr:colOff>
      <xdr:row>32</xdr:row>
      <xdr:rowOff>110672</xdr:rowOff>
    </xdr:to>
    <xdr:cxnSp macro="">
      <xdr:nvCxnSpPr>
        <xdr:cNvPr id="302" name="直線コネクタ 301"/>
        <xdr:cNvCxnSpPr/>
      </xdr:nvCxnSpPr>
      <xdr:spPr>
        <a:xfrm>
          <a:off x="12446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31</xdr:row>
      <xdr:rowOff>139899</xdr:rowOff>
    </xdr:from>
    <xdr:ext cx="508000" cy="259045"/>
    <xdr:sp macro="" textlink="">
      <xdr:nvSpPr>
        <xdr:cNvPr id="303" name="テキスト ボックス 302"/>
        <xdr:cNvSpPr txBox="1"/>
      </xdr:nvSpPr>
      <xdr:spPr>
        <a:xfrm>
          <a:off x="11938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4" name="直線コネクタ 303"/>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5" name="テキスト ボックス 304"/>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6"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22497</xdr:rowOff>
    </xdr:from>
    <xdr:to>
      <xdr:col>82</xdr:col>
      <xdr:colOff>107950</xdr:colOff>
      <xdr:row>40</xdr:row>
      <xdr:rowOff>130266</xdr:rowOff>
    </xdr:to>
    <xdr:cxnSp macro="">
      <xdr:nvCxnSpPr>
        <xdr:cNvPr id="307" name="直線コネクタ 306"/>
        <xdr:cNvCxnSpPr/>
      </xdr:nvCxnSpPr>
      <xdr:spPr>
        <a:xfrm flipV="1">
          <a:off x="16510000" y="5851797"/>
          <a:ext cx="0" cy="11364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102343</xdr:rowOff>
    </xdr:from>
    <xdr:ext cx="762000" cy="259045"/>
    <xdr:sp macro="" textlink="">
      <xdr:nvSpPr>
        <xdr:cNvPr id="308" name="補助費等最小値テキスト"/>
        <xdr:cNvSpPr txBox="1"/>
      </xdr:nvSpPr>
      <xdr:spPr>
        <a:xfrm>
          <a:off x="16598900" y="69603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130266</xdr:rowOff>
    </xdr:from>
    <xdr:to>
      <xdr:col>82</xdr:col>
      <xdr:colOff>196850</xdr:colOff>
      <xdr:row>40</xdr:row>
      <xdr:rowOff>130266</xdr:rowOff>
    </xdr:to>
    <xdr:cxnSp macro="">
      <xdr:nvCxnSpPr>
        <xdr:cNvPr id="309" name="直線コネクタ 308"/>
        <xdr:cNvCxnSpPr/>
      </xdr:nvCxnSpPr>
      <xdr:spPr>
        <a:xfrm>
          <a:off x="16421100" y="69882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108874</xdr:rowOff>
    </xdr:from>
    <xdr:ext cx="762000" cy="259045"/>
    <xdr:sp macro="" textlink="">
      <xdr:nvSpPr>
        <xdr:cNvPr id="310" name="補助費等最大値テキスト"/>
        <xdr:cNvSpPr txBox="1"/>
      </xdr:nvSpPr>
      <xdr:spPr>
        <a:xfrm>
          <a:off x="16598900" y="55952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22497</xdr:rowOff>
    </xdr:from>
    <xdr:to>
      <xdr:col>82</xdr:col>
      <xdr:colOff>196850</xdr:colOff>
      <xdr:row>34</xdr:row>
      <xdr:rowOff>22497</xdr:rowOff>
    </xdr:to>
    <xdr:cxnSp macro="">
      <xdr:nvCxnSpPr>
        <xdr:cNvPr id="311" name="直線コネクタ 310"/>
        <xdr:cNvCxnSpPr/>
      </xdr:nvCxnSpPr>
      <xdr:spPr>
        <a:xfrm>
          <a:off x="16421100" y="58517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33</xdr:row>
      <xdr:rowOff>154758</xdr:rowOff>
    </xdr:from>
    <xdr:to>
      <xdr:col>82</xdr:col>
      <xdr:colOff>107950</xdr:colOff>
      <xdr:row>34</xdr:row>
      <xdr:rowOff>22497</xdr:rowOff>
    </xdr:to>
    <xdr:cxnSp macro="">
      <xdr:nvCxnSpPr>
        <xdr:cNvPr id="312" name="直線コネクタ 311"/>
        <xdr:cNvCxnSpPr/>
      </xdr:nvCxnSpPr>
      <xdr:spPr>
        <a:xfrm>
          <a:off x="15671800" y="5812608"/>
          <a:ext cx="8382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38480</xdr:rowOff>
    </xdr:from>
    <xdr:ext cx="762000" cy="259045"/>
    <xdr:sp macro="" textlink="">
      <xdr:nvSpPr>
        <xdr:cNvPr id="313" name="補助費等平均値テキスト"/>
        <xdr:cNvSpPr txBox="1"/>
      </xdr:nvSpPr>
      <xdr:spPr>
        <a:xfrm>
          <a:off x="16598900" y="621068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66403</xdr:rowOff>
    </xdr:from>
    <xdr:to>
      <xdr:col>82</xdr:col>
      <xdr:colOff>158750</xdr:colOff>
      <xdr:row>36</xdr:row>
      <xdr:rowOff>168003</xdr:rowOff>
    </xdr:to>
    <xdr:sp macro="" textlink="">
      <xdr:nvSpPr>
        <xdr:cNvPr id="314" name="フローチャート: 判断 313"/>
        <xdr:cNvSpPr/>
      </xdr:nvSpPr>
      <xdr:spPr>
        <a:xfrm>
          <a:off x="16459200" y="6238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33</xdr:row>
      <xdr:rowOff>154758</xdr:rowOff>
    </xdr:from>
    <xdr:to>
      <xdr:col>78</xdr:col>
      <xdr:colOff>69850</xdr:colOff>
      <xdr:row>34</xdr:row>
      <xdr:rowOff>61686</xdr:rowOff>
    </xdr:to>
    <xdr:cxnSp macro="">
      <xdr:nvCxnSpPr>
        <xdr:cNvPr id="315" name="直線コネクタ 314"/>
        <xdr:cNvCxnSpPr/>
      </xdr:nvCxnSpPr>
      <xdr:spPr>
        <a:xfrm flipV="1">
          <a:off x="14782800" y="5812608"/>
          <a:ext cx="889000" cy="78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20683</xdr:rowOff>
    </xdr:from>
    <xdr:to>
      <xdr:col>78</xdr:col>
      <xdr:colOff>120650</xdr:colOff>
      <xdr:row>36</xdr:row>
      <xdr:rowOff>122283</xdr:rowOff>
    </xdr:to>
    <xdr:sp macro="" textlink="">
      <xdr:nvSpPr>
        <xdr:cNvPr id="316" name="フローチャート: 判断 315"/>
        <xdr:cNvSpPr/>
      </xdr:nvSpPr>
      <xdr:spPr>
        <a:xfrm>
          <a:off x="15621000" y="6192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107060</xdr:rowOff>
    </xdr:from>
    <xdr:ext cx="736600" cy="259045"/>
    <xdr:sp macro="" textlink="">
      <xdr:nvSpPr>
        <xdr:cNvPr id="317" name="テキスト ボックス 316"/>
        <xdr:cNvSpPr txBox="1"/>
      </xdr:nvSpPr>
      <xdr:spPr>
        <a:xfrm>
          <a:off x="15290800" y="62792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34</xdr:row>
      <xdr:rowOff>42092</xdr:rowOff>
    </xdr:from>
    <xdr:to>
      <xdr:col>73</xdr:col>
      <xdr:colOff>180975</xdr:colOff>
      <xdr:row>34</xdr:row>
      <xdr:rowOff>61686</xdr:rowOff>
    </xdr:to>
    <xdr:cxnSp macro="">
      <xdr:nvCxnSpPr>
        <xdr:cNvPr id="318" name="直線コネクタ 317"/>
        <xdr:cNvCxnSpPr/>
      </xdr:nvCxnSpPr>
      <xdr:spPr>
        <a:xfrm>
          <a:off x="13893800" y="5871392"/>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53340</xdr:rowOff>
    </xdr:from>
    <xdr:to>
      <xdr:col>74</xdr:col>
      <xdr:colOff>31750</xdr:colOff>
      <xdr:row>36</xdr:row>
      <xdr:rowOff>154940</xdr:rowOff>
    </xdr:to>
    <xdr:sp macro="" textlink="">
      <xdr:nvSpPr>
        <xdr:cNvPr id="319" name="フローチャート: 判断 318"/>
        <xdr:cNvSpPr/>
      </xdr:nvSpPr>
      <xdr:spPr>
        <a:xfrm>
          <a:off x="14732000" y="6225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139717</xdr:rowOff>
    </xdr:from>
    <xdr:ext cx="762000" cy="259045"/>
    <xdr:sp macro="" textlink="">
      <xdr:nvSpPr>
        <xdr:cNvPr id="320" name="テキスト ボックス 319"/>
        <xdr:cNvSpPr txBox="1"/>
      </xdr:nvSpPr>
      <xdr:spPr>
        <a:xfrm>
          <a:off x="14401800" y="6311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33</xdr:row>
      <xdr:rowOff>148227</xdr:rowOff>
    </xdr:from>
    <xdr:to>
      <xdr:col>69</xdr:col>
      <xdr:colOff>92075</xdr:colOff>
      <xdr:row>34</xdr:row>
      <xdr:rowOff>42092</xdr:rowOff>
    </xdr:to>
    <xdr:cxnSp macro="">
      <xdr:nvCxnSpPr>
        <xdr:cNvPr id="321" name="直線コネクタ 320"/>
        <xdr:cNvCxnSpPr/>
      </xdr:nvCxnSpPr>
      <xdr:spPr>
        <a:xfrm>
          <a:off x="13004800" y="5806077"/>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152944</xdr:rowOff>
    </xdr:from>
    <xdr:to>
      <xdr:col>69</xdr:col>
      <xdr:colOff>142875</xdr:colOff>
      <xdr:row>36</xdr:row>
      <xdr:rowOff>83094</xdr:rowOff>
    </xdr:to>
    <xdr:sp macro="" textlink="">
      <xdr:nvSpPr>
        <xdr:cNvPr id="322" name="フローチャート: 判断 321"/>
        <xdr:cNvSpPr/>
      </xdr:nvSpPr>
      <xdr:spPr>
        <a:xfrm>
          <a:off x="13843000" y="6153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67871</xdr:rowOff>
    </xdr:from>
    <xdr:ext cx="762000" cy="259045"/>
    <xdr:sp macro="" textlink="">
      <xdr:nvSpPr>
        <xdr:cNvPr id="323" name="テキスト ボックス 322"/>
        <xdr:cNvSpPr txBox="1"/>
      </xdr:nvSpPr>
      <xdr:spPr>
        <a:xfrm>
          <a:off x="13512800" y="62400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152944</xdr:rowOff>
    </xdr:from>
    <xdr:to>
      <xdr:col>65</xdr:col>
      <xdr:colOff>53975</xdr:colOff>
      <xdr:row>36</xdr:row>
      <xdr:rowOff>83094</xdr:rowOff>
    </xdr:to>
    <xdr:sp macro="" textlink="">
      <xdr:nvSpPr>
        <xdr:cNvPr id="324" name="フローチャート: 判断 323"/>
        <xdr:cNvSpPr/>
      </xdr:nvSpPr>
      <xdr:spPr>
        <a:xfrm>
          <a:off x="12954000" y="6153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67871</xdr:rowOff>
    </xdr:from>
    <xdr:ext cx="762000" cy="259045"/>
    <xdr:sp macro="" textlink="">
      <xdr:nvSpPr>
        <xdr:cNvPr id="325" name="テキスト ボックス 324"/>
        <xdr:cNvSpPr txBox="1"/>
      </xdr:nvSpPr>
      <xdr:spPr>
        <a:xfrm>
          <a:off x="12623800" y="62400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6" name="テキスト ボックス 325"/>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7" name="テキスト ボックス 326"/>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8" name="テキスト ボックス 327"/>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9" name="テキスト ボックス 328"/>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0" name="テキスト ボックス 329"/>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33</xdr:row>
      <xdr:rowOff>143147</xdr:rowOff>
    </xdr:from>
    <xdr:to>
      <xdr:col>82</xdr:col>
      <xdr:colOff>158750</xdr:colOff>
      <xdr:row>34</xdr:row>
      <xdr:rowOff>73297</xdr:rowOff>
    </xdr:to>
    <xdr:sp macro="" textlink="">
      <xdr:nvSpPr>
        <xdr:cNvPr id="331" name="楕円 330"/>
        <xdr:cNvSpPr/>
      </xdr:nvSpPr>
      <xdr:spPr>
        <a:xfrm>
          <a:off x="16459200" y="5800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33</xdr:row>
      <xdr:rowOff>51724</xdr:rowOff>
    </xdr:from>
    <xdr:ext cx="762000" cy="259045"/>
    <xdr:sp macro="" textlink="">
      <xdr:nvSpPr>
        <xdr:cNvPr id="332" name="補助費等該当値テキスト"/>
        <xdr:cNvSpPr txBox="1"/>
      </xdr:nvSpPr>
      <xdr:spPr>
        <a:xfrm>
          <a:off x="16598900" y="57095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33</xdr:row>
      <xdr:rowOff>103958</xdr:rowOff>
    </xdr:from>
    <xdr:to>
      <xdr:col>78</xdr:col>
      <xdr:colOff>120650</xdr:colOff>
      <xdr:row>34</xdr:row>
      <xdr:rowOff>34108</xdr:rowOff>
    </xdr:to>
    <xdr:sp macro="" textlink="">
      <xdr:nvSpPr>
        <xdr:cNvPr id="333" name="楕円 332"/>
        <xdr:cNvSpPr/>
      </xdr:nvSpPr>
      <xdr:spPr>
        <a:xfrm>
          <a:off x="15621000" y="5761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32</xdr:row>
      <xdr:rowOff>44285</xdr:rowOff>
    </xdr:from>
    <xdr:ext cx="736600" cy="259045"/>
    <xdr:sp macro="" textlink="">
      <xdr:nvSpPr>
        <xdr:cNvPr id="334" name="テキスト ボックス 333"/>
        <xdr:cNvSpPr txBox="1"/>
      </xdr:nvSpPr>
      <xdr:spPr>
        <a:xfrm>
          <a:off x="15290800" y="55306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34</xdr:row>
      <xdr:rowOff>10886</xdr:rowOff>
    </xdr:from>
    <xdr:to>
      <xdr:col>74</xdr:col>
      <xdr:colOff>31750</xdr:colOff>
      <xdr:row>34</xdr:row>
      <xdr:rowOff>112486</xdr:rowOff>
    </xdr:to>
    <xdr:sp macro="" textlink="">
      <xdr:nvSpPr>
        <xdr:cNvPr id="335" name="楕円 334"/>
        <xdr:cNvSpPr/>
      </xdr:nvSpPr>
      <xdr:spPr>
        <a:xfrm>
          <a:off x="14732000" y="5840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32</xdr:row>
      <xdr:rowOff>122663</xdr:rowOff>
    </xdr:from>
    <xdr:ext cx="762000" cy="259045"/>
    <xdr:sp macro="" textlink="">
      <xdr:nvSpPr>
        <xdr:cNvPr id="336" name="テキスト ボックス 335"/>
        <xdr:cNvSpPr txBox="1"/>
      </xdr:nvSpPr>
      <xdr:spPr>
        <a:xfrm>
          <a:off x="14401800" y="5609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33</xdr:row>
      <xdr:rowOff>162742</xdr:rowOff>
    </xdr:from>
    <xdr:to>
      <xdr:col>69</xdr:col>
      <xdr:colOff>142875</xdr:colOff>
      <xdr:row>34</xdr:row>
      <xdr:rowOff>92892</xdr:rowOff>
    </xdr:to>
    <xdr:sp macro="" textlink="">
      <xdr:nvSpPr>
        <xdr:cNvPr id="337" name="楕円 336"/>
        <xdr:cNvSpPr/>
      </xdr:nvSpPr>
      <xdr:spPr>
        <a:xfrm>
          <a:off x="13843000" y="5820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32</xdr:row>
      <xdr:rowOff>103069</xdr:rowOff>
    </xdr:from>
    <xdr:ext cx="762000" cy="259045"/>
    <xdr:sp macro="" textlink="">
      <xdr:nvSpPr>
        <xdr:cNvPr id="338" name="テキスト ボックス 337"/>
        <xdr:cNvSpPr txBox="1"/>
      </xdr:nvSpPr>
      <xdr:spPr>
        <a:xfrm>
          <a:off x="13512800" y="5589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33</xdr:row>
      <xdr:rowOff>97427</xdr:rowOff>
    </xdr:from>
    <xdr:to>
      <xdr:col>65</xdr:col>
      <xdr:colOff>53975</xdr:colOff>
      <xdr:row>34</xdr:row>
      <xdr:rowOff>27577</xdr:rowOff>
    </xdr:to>
    <xdr:sp macro="" textlink="">
      <xdr:nvSpPr>
        <xdr:cNvPr id="339" name="楕円 338"/>
        <xdr:cNvSpPr/>
      </xdr:nvSpPr>
      <xdr:spPr>
        <a:xfrm>
          <a:off x="12954000" y="5755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32</xdr:row>
      <xdr:rowOff>37754</xdr:rowOff>
    </xdr:from>
    <xdr:ext cx="762000" cy="259045"/>
    <xdr:sp macro="" textlink="">
      <xdr:nvSpPr>
        <xdr:cNvPr id="340" name="テキスト ボックス 339"/>
        <xdr:cNvSpPr txBox="1"/>
      </xdr:nvSpPr>
      <xdr:spPr>
        <a:xfrm>
          <a:off x="12623800" y="55241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1" name="正方形/長方形 340"/>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2" name="正方形/長方形 341"/>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3" name="正方形/長方形 342"/>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4" name="正方形/長方形 343"/>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5" name="正方形/長方形 344"/>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6" name="正方形/長方形 345"/>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7" name="正方形/長方形 346"/>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8" name="正方形/長方形 347"/>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9" name="正方形/長方形 348"/>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0" name="正方形/長方形 349"/>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1" name="テキスト ボックス 350"/>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100" b="0" i="0" baseline="0">
              <a:solidFill>
                <a:schemeClr val="dk1"/>
              </a:solidFill>
              <a:effectLst/>
              <a:latin typeface="+mn-lt"/>
              <a:ea typeface="+mn-ea"/>
              <a:cs typeface="+mn-cs"/>
            </a:rPr>
            <a:t>合併町の地方債を引き継いだことと、合併前後に大型事業を実施したことにより地方債現在高が増加した影響で、元利償還金が膨らんでおり、公債費にかかる経常収支比率は高い水準となっている。公債費の償還のピークは過ぎ年々改善傾向にはあるが、今後も</a:t>
          </a:r>
          <a:r>
            <a:rPr lang="ja-JP" altLang="en-US" sz="1100" b="0" i="0" baseline="0">
              <a:solidFill>
                <a:schemeClr val="dk1"/>
              </a:solidFill>
              <a:effectLst/>
              <a:latin typeface="+mn-lt"/>
              <a:ea typeface="+mn-ea"/>
              <a:cs typeface="+mn-cs"/>
            </a:rPr>
            <a:t>大規模事業の影響により公債費が膨らむ</a:t>
          </a:r>
          <a:r>
            <a:rPr lang="ja-JP" altLang="ja-JP" sz="1100" b="0" i="0" baseline="0">
              <a:solidFill>
                <a:schemeClr val="dk1"/>
              </a:solidFill>
              <a:effectLst/>
              <a:latin typeface="+mn-lt"/>
              <a:ea typeface="+mn-ea"/>
              <a:cs typeface="+mn-cs"/>
            </a:rPr>
            <a:t>ことが予想されるため、地方債事業の抑制及び繰上償還の実施に努める。</a:t>
          </a:r>
          <a:endParaRPr lang="ja-JP" altLang="ja-JP" sz="1400">
            <a:effectLst/>
          </a:endParaRPr>
        </a:p>
      </xdr:txBody>
    </xdr:sp>
    <xdr:clientData/>
  </xdr:twoCellAnchor>
  <xdr:oneCellAnchor>
    <xdr:from>
      <xdr:col>3</xdr:col>
      <xdr:colOff>123825</xdr:colOff>
      <xdr:row>69</xdr:row>
      <xdr:rowOff>107950</xdr:rowOff>
    </xdr:from>
    <xdr:ext cx="298543" cy="225703"/>
    <xdr:sp macro="" textlink="">
      <xdr:nvSpPr>
        <xdr:cNvPr id="352" name="テキスト ボックス 351"/>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3" name="直線コネクタ 352"/>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4" name="テキスト ボックス 353"/>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5" name="直線コネクタ 354"/>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6" name="テキスト ボックス 355"/>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7" name="直線コネクタ 356"/>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8" name="テキスト ボックス 357"/>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9" name="直線コネクタ 358"/>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60" name="テキスト ボックス 359"/>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61" name="直線コネクタ 360"/>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62" name="テキスト ボックス 361"/>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3" name="直線コネクタ 362"/>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4"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81280</xdr:rowOff>
    </xdr:from>
    <xdr:to>
      <xdr:col>24</xdr:col>
      <xdr:colOff>25400</xdr:colOff>
      <xdr:row>80</xdr:row>
      <xdr:rowOff>94996</xdr:rowOff>
    </xdr:to>
    <xdr:cxnSp macro="">
      <xdr:nvCxnSpPr>
        <xdr:cNvPr id="365" name="直線コネクタ 364"/>
        <xdr:cNvCxnSpPr/>
      </xdr:nvCxnSpPr>
      <xdr:spPr>
        <a:xfrm flipV="1">
          <a:off x="4826000" y="12768580"/>
          <a:ext cx="0" cy="10424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67073</xdr:rowOff>
    </xdr:from>
    <xdr:ext cx="762000" cy="259045"/>
    <xdr:sp macro="" textlink="">
      <xdr:nvSpPr>
        <xdr:cNvPr id="366" name="公債費最小値テキスト"/>
        <xdr:cNvSpPr txBox="1"/>
      </xdr:nvSpPr>
      <xdr:spPr>
        <a:xfrm>
          <a:off x="4914900" y="13783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94996</xdr:rowOff>
    </xdr:from>
    <xdr:to>
      <xdr:col>24</xdr:col>
      <xdr:colOff>114300</xdr:colOff>
      <xdr:row>80</xdr:row>
      <xdr:rowOff>94996</xdr:rowOff>
    </xdr:to>
    <xdr:cxnSp macro="">
      <xdr:nvCxnSpPr>
        <xdr:cNvPr id="367" name="直線コネクタ 366"/>
        <xdr:cNvCxnSpPr/>
      </xdr:nvCxnSpPr>
      <xdr:spPr>
        <a:xfrm>
          <a:off x="4737100" y="138109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167657</xdr:rowOff>
    </xdr:from>
    <xdr:ext cx="762000" cy="259045"/>
    <xdr:sp macro="" textlink="">
      <xdr:nvSpPr>
        <xdr:cNvPr id="368" name="公債費最大値テキスト"/>
        <xdr:cNvSpPr txBox="1"/>
      </xdr:nvSpPr>
      <xdr:spPr>
        <a:xfrm>
          <a:off x="4914900" y="12512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81280</xdr:rowOff>
    </xdr:from>
    <xdr:to>
      <xdr:col>24</xdr:col>
      <xdr:colOff>114300</xdr:colOff>
      <xdr:row>74</xdr:row>
      <xdr:rowOff>81280</xdr:rowOff>
    </xdr:to>
    <xdr:cxnSp macro="">
      <xdr:nvCxnSpPr>
        <xdr:cNvPr id="369" name="直線コネクタ 368"/>
        <xdr:cNvCxnSpPr/>
      </xdr:nvCxnSpPr>
      <xdr:spPr>
        <a:xfrm>
          <a:off x="4737100" y="12768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78</xdr:row>
      <xdr:rowOff>58420</xdr:rowOff>
    </xdr:from>
    <xdr:to>
      <xdr:col>24</xdr:col>
      <xdr:colOff>25400</xdr:colOff>
      <xdr:row>78</xdr:row>
      <xdr:rowOff>94996</xdr:rowOff>
    </xdr:to>
    <xdr:cxnSp macro="">
      <xdr:nvCxnSpPr>
        <xdr:cNvPr id="370" name="直線コネクタ 369"/>
        <xdr:cNvCxnSpPr/>
      </xdr:nvCxnSpPr>
      <xdr:spPr>
        <a:xfrm flipV="1">
          <a:off x="3987800" y="13431520"/>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40149</xdr:rowOff>
    </xdr:from>
    <xdr:ext cx="762000" cy="259045"/>
    <xdr:sp macro="" textlink="">
      <xdr:nvSpPr>
        <xdr:cNvPr id="371" name="公債費平均値テキスト"/>
        <xdr:cNvSpPr txBox="1"/>
      </xdr:nvSpPr>
      <xdr:spPr>
        <a:xfrm>
          <a:off x="4914900" y="130703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23622</xdr:rowOff>
    </xdr:from>
    <xdr:to>
      <xdr:col>24</xdr:col>
      <xdr:colOff>76200</xdr:colOff>
      <xdr:row>77</xdr:row>
      <xdr:rowOff>125222</xdr:rowOff>
    </xdr:to>
    <xdr:sp macro="" textlink="">
      <xdr:nvSpPr>
        <xdr:cNvPr id="372" name="フローチャート: 判断 371"/>
        <xdr:cNvSpPr/>
      </xdr:nvSpPr>
      <xdr:spPr>
        <a:xfrm>
          <a:off x="4775200" y="13225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161289</xdr:rowOff>
    </xdr:from>
    <xdr:to>
      <xdr:col>19</xdr:col>
      <xdr:colOff>187325</xdr:colOff>
      <xdr:row>78</xdr:row>
      <xdr:rowOff>94996</xdr:rowOff>
    </xdr:to>
    <xdr:cxnSp macro="">
      <xdr:nvCxnSpPr>
        <xdr:cNvPr id="373" name="直線コネクタ 372"/>
        <xdr:cNvCxnSpPr/>
      </xdr:nvCxnSpPr>
      <xdr:spPr>
        <a:xfrm>
          <a:off x="3098800" y="13362939"/>
          <a:ext cx="889000" cy="1051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5335</xdr:rowOff>
    </xdr:from>
    <xdr:to>
      <xdr:col>20</xdr:col>
      <xdr:colOff>38100</xdr:colOff>
      <xdr:row>77</xdr:row>
      <xdr:rowOff>106935</xdr:rowOff>
    </xdr:to>
    <xdr:sp macro="" textlink="">
      <xdr:nvSpPr>
        <xdr:cNvPr id="374" name="フローチャート: 判断 373"/>
        <xdr:cNvSpPr/>
      </xdr:nvSpPr>
      <xdr:spPr>
        <a:xfrm>
          <a:off x="3937000" y="13206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117112</xdr:rowOff>
    </xdr:from>
    <xdr:ext cx="736600" cy="259045"/>
    <xdr:sp macro="" textlink="">
      <xdr:nvSpPr>
        <xdr:cNvPr id="375" name="テキスト ボックス 374"/>
        <xdr:cNvSpPr txBox="1"/>
      </xdr:nvSpPr>
      <xdr:spPr>
        <a:xfrm>
          <a:off x="3606800" y="129758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161289</xdr:rowOff>
    </xdr:from>
    <xdr:to>
      <xdr:col>15</xdr:col>
      <xdr:colOff>98425</xdr:colOff>
      <xdr:row>78</xdr:row>
      <xdr:rowOff>53848</xdr:rowOff>
    </xdr:to>
    <xdr:cxnSp macro="">
      <xdr:nvCxnSpPr>
        <xdr:cNvPr id="376" name="直線コネクタ 375"/>
        <xdr:cNvCxnSpPr/>
      </xdr:nvCxnSpPr>
      <xdr:spPr>
        <a:xfrm flipV="1">
          <a:off x="2209800" y="13362939"/>
          <a:ext cx="889000" cy="64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32765</xdr:rowOff>
    </xdr:from>
    <xdr:to>
      <xdr:col>15</xdr:col>
      <xdr:colOff>149225</xdr:colOff>
      <xdr:row>77</xdr:row>
      <xdr:rowOff>134365</xdr:rowOff>
    </xdr:to>
    <xdr:sp macro="" textlink="">
      <xdr:nvSpPr>
        <xdr:cNvPr id="377" name="フローチャート: 判断 376"/>
        <xdr:cNvSpPr/>
      </xdr:nvSpPr>
      <xdr:spPr>
        <a:xfrm>
          <a:off x="3048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144542</xdr:rowOff>
    </xdr:from>
    <xdr:ext cx="762000" cy="259045"/>
    <xdr:sp macro="" textlink="">
      <xdr:nvSpPr>
        <xdr:cNvPr id="378" name="テキスト ボックス 377"/>
        <xdr:cNvSpPr txBox="1"/>
      </xdr:nvSpPr>
      <xdr:spPr>
        <a:xfrm>
          <a:off x="2717800" y="13003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78</xdr:row>
      <xdr:rowOff>44704</xdr:rowOff>
    </xdr:from>
    <xdr:to>
      <xdr:col>11</xdr:col>
      <xdr:colOff>9525</xdr:colOff>
      <xdr:row>78</xdr:row>
      <xdr:rowOff>53848</xdr:rowOff>
    </xdr:to>
    <xdr:cxnSp macro="">
      <xdr:nvCxnSpPr>
        <xdr:cNvPr id="379" name="直線コネクタ 378"/>
        <xdr:cNvCxnSpPr/>
      </xdr:nvCxnSpPr>
      <xdr:spPr>
        <a:xfrm>
          <a:off x="1320800" y="13417804"/>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55626</xdr:rowOff>
    </xdr:from>
    <xdr:to>
      <xdr:col>11</xdr:col>
      <xdr:colOff>60325</xdr:colOff>
      <xdr:row>77</xdr:row>
      <xdr:rowOff>157226</xdr:rowOff>
    </xdr:to>
    <xdr:sp macro="" textlink="">
      <xdr:nvSpPr>
        <xdr:cNvPr id="380" name="フローチャート: 判断 379"/>
        <xdr:cNvSpPr/>
      </xdr:nvSpPr>
      <xdr:spPr>
        <a:xfrm>
          <a:off x="2159000" y="13257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167403</xdr:rowOff>
    </xdr:from>
    <xdr:ext cx="762000" cy="259045"/>
    <xdr:sp macro="" textlink="">
      <xdr:nvSpPr>
        <xdr:cNvPr id="381" name="テキスト ボックス 380"/>
        <xdr:cNvSpPr txBox="1"/>
      </xdr:nvSpPr>
      <xdr:spPr>
        <a:xfrm>
          <a:off x="1828800" y="130261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46482</xdr:rowOff>
    </xdr:from>
    <xdr:to>
      <xdr:col>6</xdr:col>
      <xdr:colOff>171450</xdr:colOff>
      <xdr:row>77</xdr:row>
      <xdr:rowOff>148082</xdr:rowOff>
    </xdr:to>
    <xdr:sp macro="" textlink="">
      <xdr:nvSpPr>
        <xdr:cNvPr id="382" name="フローチャート: 判断 381"/>
        <xdr:cNvSpPr/>
      </xdr:nvSpPr>
      <xdr:spPr>
        <a:xfrm>
          <a:off x="12700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158259</xdr:rowOff>
    </xdr:from>
    <xdr:ext cx="762000" cy="259045"/>
    <xdr:sp macro="" textlink="">
      <xdr:nvSpPr>
        <xdr:cNvPr id="383" name="テキスト ボックス 382"/>
        <xdr:cNvSpPr txBox="1"/>
      </xdr:nvSpPr>
      <xdr:spPr>
        <a:xfrm>
          <a:off x="939800" y="13017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4" name="テキスト ボックス 383"/>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5" name="テキスト ボックス 384"/>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6" name="テキスト ボックス 385"/>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7" name="テキスト ボックス 386"/>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8" name="テキスト ボックス 387"/>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7620</xdr:rowOff>
    </xdr:from>
    <xdr:to>
      <xdr:col>24</xdr:col>
      <xdr:colOff>76200</xdr:colOff>
      <xdr:row>78</xdr:row>
      <xdr:rowOff>109220</xdr:rowOff>
    </xdr:to>
    <xdr:sp macro="" textlink="">
      <xdr:nvSpPr>
        <xdr:cNvPr id="389" name="楕円 388"/>
        <xdr:cNvSpPr/>
      </xdr:nvSpPr>
      <xdr:spPr>
        <a:xfrm>
          <a:off x="4775200" y="1338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151147</xdr:rowOff>
    </xdr:from>
    <xdr:ext cx="762000" cy="259045"/>
    <xdr:sp macro="" textlink="">
      <xdr:nvSpPr>
        <xdr:cNvPr id="390" name="公債費該当値テキスト"/>
        <xdr:cNvSpPr txBox="1"/>
      </xdr:nvSpPr>
      <xdr:spPr>
        <a:xfrm>
          <a:off x="4914900" y="13352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78</xdr:row>
      <xdr:rowOff>44196</xdr:rowOff>
    </xdr:from>
    <xdr:to>
      <xdr:col>20</xdr:col>
      <xdr:colOff>38100</xdr:colOff>
      <xdr:row>78</xdr:row>
      <xdr:rowOff>145796</xdr:rowOff>
    </xdr:to>
    <xdr:sp macro="" textlink="">
      <xdr:nvSpPr>
        <xdr:cNvPr id="391" name="楕円 390"/>
        <xdr:cNvSpPr/>
      </xdr:nvSpPr>
      <xdr:spPr>
        <a:xfrm>
          <a:off x="3937000" y="13417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130573</xdr:rowOff>
    </xdr:from>
    <xdr:ext cx="736600" cy="259045"/>
    <xdr:sp macro="" textlink="">
      <xdr:nvSpPr>
        <xdr:cNvPr id="392" name="テキスト ボックス 391"/>
        <xdr:cNvSpPr txBox="1"/>
      </xdr:nvSpPr>
      <xdr:spPr>
        <a:xfrm>
          <a:off x="3606800" y="135036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110489</xdr:rowOff>
    </xdr:from>
    <xdr:to>
      <xdr:col>15</xdr:col>
      <xdr:colOff>149225</xdr:colOff>
      <xdr:row>78</xdr:row>
      <xdr:rowOff>40639</xdr:rowOff>
    </xdr:to>
    <xdr:sp macro="" textlink="">
      <xdr:nvSpPr>
        <xdr:cNvPr id="393" name="楕円 392"/>
        <xdr:cNvSpPr/>
      </xdr:nvSpPr>
      <xdr:spPr>
        <a:xfrm>
          <a:off x="3048000" y="13312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25416</xdr:rowOff>
    </xdr:from>
    <xdr:ext cx="762000" cy="259045"/>
    <xdr:sp macro="" textlink="">
      <xdr:nvSpPr>
        <xdr:cNvPr id="394" name="テキスト ボックス 393"/>
        <xdr:cNvSpPr txBox="1"/>
      </xdr:nvSpPr>
      <xdr:spPr>
        <a:xfrm>
          <a:off x="2717800" y="13398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78</xdr:row>
      <xdr:rowOff>3048</xdr:rowOff>
    </xdr:from>
    <xdr:to>
      <xdr:col>11</xdr:col>
      <xdr:colOff>60325</xdr:colOff>
      <xdr:row>78</xdr:row>
      <xdr:rowOff>104648</xdr:rowOff>
    </xdr:to>
    <xdr:sp macro="" textlink="">
      <xdr:nvSpPr>
        <xdr:cNvPr id="395" name="楕円 394"/>
        <xdr:cNvSpPr/>
      </xdr:nvSpPr>
      <xdr:spPr>
        <a:xfrm>
          <a:off x="2159000" y="13376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89425</xdr:rowOff>
    </xdr:from>
    <xdr:ext cx="762000" cy="259045"/>
    <xdr:sp macro="" textlink="">
      <xdr:nvSpPr>
        <xdr:cNvPr id="396" name="テキスト ボックス 395"/>
        <xdr:cNvSpPr txBox="1"/>
      </xdr:nvSpPr>
      <xdr:spPr>
        <a:xfrm>
          <a:off x="1828800" y="13462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165354</xdr:rowOff>
    </xdr:from>
    <xdr:to>
      <xdr:col>6</xdr:col>
      <xdr:colOff>171450</xdr:colOff>
      <xdr:row>78</xdr:row>
      <xdr:rowOff>95504</xdr:rowOff>
    </xdr:to>
    <xdr:sp macro="" textlink="">
      <xdr:nvSpPr>
        <xdr:cNvPr id="397" name="楕円 396"/>
        <xdr:cNvSpPr/>
      </xdr:nvSpPr>
      <xdr:spPr>
        <a:xfrm>
          <a:off x="1270000" y="13367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80281</xdr:rowOff>
    </xdr:from>
    <xdr:ext cx="762000" cy="259045"/>
    <xdr:sp macro="" textlink="">
      <xdr:nvSpPr>
        <xdr:cNvPr id="398" name="テキスト ボックス 397"/>
        <xdr:cNvSpPr txBox="1"/>
      </xdr:nvSpPr>
      <xdr:spPr>
        <a:xfrm>
          <a:off x="939800" y="13453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9" name="正方形/長方形 398"/>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0" name="正方形/長方形 399"/>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1" name="正方形/長方形 400"/>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2" name="正方形/長方形 401"/>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3" name="正方形/長方形 402"/>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4" name="正方形/長方形 403"/>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5" name="正方形/長方形 404"/>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6" name="正方形/長方形 405"/>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7" name="正方形/長方形 406"/>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8" name="正方形/長方形 407"/>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9" name="テキスト ボックス 408"/>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100" b="0" i="0" baseline="0">
              <a:solidFill>
                <a:schemeClr val="dk1"/>
              </a:solidFill>
              <a:effectLst/>
              <a:latin typeface="+mn-lt"/>
              <a:ea typeface="+mn-ea"/>
              <a:cs typeface="+mn-cs"/>
            </a:rPr>
            <a:t>類似団体内では低い水準となっているが、今後経常一般財源の減少が予想されることから、さらなる行財政改革を行い、財政の健全化を図る必要がある。</a:t>
          </a:r>
          <a:endParaRPr lang="ja-JP" altLang="ja-JP" sz="1400">
            <a:effectLst/>
          </a:endParaRPr>
        </a:p>
      </xdr:txBody>
    </xdr:sp>
    <xdr:clientData/>
  </xdr:twoCellAnchor>
  <xdr:oneCellAnchor>
    <xdr:from>
      <xdr:col>62</xdr:col>
      <xdr:colOff>6350</xdr:colOff>
      <xdr:row>69</xdr:row>
      <xdr:rowOff>107950</xdr:rowOff>
    </xdr:from>
    <xdr:ext cx="298543" cy="225703"/>
    <xdr:sp macro="" textlink="">
      <xdr:nvSpPr>
        <xdr:cNvPr id="410" name="テキスト ボックス 409"/>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1" name="直線コネクタ 410"/>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2" name="テキスト ボックス 411"/>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3" name="直線コネクタ 412"/>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4" name="テキスト ボックス 413"/>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5" name="直線コネクタ 414"/>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6" name="テキスト ボックス 415"/>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7" name="直線コネクタ 416"/>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8" name="テキスト ボックス 417"/>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9" name="直線コネクタ 418"/>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0" name="テキスト ボックス 419"/>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1" name="直線コネクタ 420"/>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2" name="テキスト ボックス 421"/>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3"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129286</xdr:rowOff>
    </xdr:from>
    <xdr:to>
      <xdr:col>82</xdr:col>
      <xdr:colOff>107950</xdr:colOff>
      <xdr:row>79</xdr:row>
      <xdr:rowOff>101854</xdr:rowOff>
    </xdr:to>
    <xdr:cxnSp macro="">
      <xdr:nvCxnSpPr>
        <xdr:cNvPr id="424" name="直線コネクタ 423"/>
        <xdr:cNvCxnSpPr/>
      </xdr:nvCxnSpPr>
      <xdr:spPr>
        <a:xfrm flipV="1">
          <a:off x="16510000" y="12645136"/>
          <a:ext cx="0" cy="10012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79</xdr:row>
      <xdr:rowOff>73931</xdr:rowOff>
    </xdr:from>
    <xdr:ext cx="762000" cy="259045"/>
    <xdr:sp macro="" textlink="">
      <xdr:nvSpPr>
        <xdr:cNvPr id="425" name="公債費以外最小値テキスト"/>
        <xdr:cNvSpPr txBox="1"/>
      </xdr:nvSpPr>
      <xdr:spPr>
        <a:xfrm>
          <a:off x="16598900" y="13618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79</xdr:row>
      <xdr:rowOff>101854</xdr:rowOff>
    </xdr:from>
    <xdr:to>
      <xdr:col>82</xdr:col>
      <xdr:colOff>196850</xdr:colOff>
      <xdr:row>79</xdr:row>
      <xdr:rowOff>101854</xdr:rowOff>
    </xdr:to>
    <xdr:cxnSp macro="">
      <xdr:nvCxnSpPr>
        <xdr:cNvPr id="426" name="直線コネクタ 425"/>
        <xdr:cNvCxnSpPr/>
      </xdr:nvCxnSpPr>
      <xdr:spPr>
        <a:xfrm>
          <a:off x="16421100" y="13646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44213</xdr:rowOff>
    </xdr:from>
    <xdr:ext cx="762000" cy="259045"/>
    <xdr:sp macro="" textlink="">
      <xdr:nvSpPr>
        <xdr:cNvPr id="427" name="公債費以外最大値テキスト"/>
        <xdr:cNvSpPr txBox="1"/>
      </xdr:nvSpPr>
      <xdr:spPr>
        <a:xfrm>
          <a:off x="16598900" y="123886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129286</xdr:rowOff>
    </xdr:from>
    <xdr:to>
      <xdr:col>82</xdr:col>
      <xdr:colOff>196850</xdr:colOff>
      <xdr:row>73</xdr:row>
      <xdr:rowOff>129286</xdr:rowOff>
    </xdr:to>
    <xdr:cxnSp macro="">
      <xdr:nvCxnSpPr>
        <xdr:cNvPr id="428" name="直線コネクタ 427"/>
        <xdr:cNvCxnSpPr/>
      </xdr:nvCxnSpPr>
      <xdr:spPr>
        <a:xfrm>
          <a:off x="16421100" y="12645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73</xdr:row>
      <xdr:rowOff>88138</xdr:rowOff>
    </xdr:from>
    <xdr:to>
      <xdr:col>82</xdr:col>
      <xdr:colOff>107950</xdr:colOff>
      <xdr:row>74</xdr:row>
      <xdr:rowOff>8128</xdr:rowOff>
    </xdr:to>
    <xdr:cxnSp macro="">
      <xdr:nvCxnSpPr>
        <xdr:cNvPr id="429" name="直線コネクタ 428"/>
        <xdr:cNvCxnSpPr/>
      </xdr:nvCxnSpPr>
      <xdr:spPr>
        <a:xfrm>
          <a:off x="15671800" y="12603988"/>
          <a:ext cx="8382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2557</xdr:rowOff>
    </xdr:from>
    <xdr:ext cx="762000" cy="259045"/>
    <xdr:sp macro="" textlink="">
      <xdr:nvSpPr>
        <xdr:cNvPr id="430" name="公債費以外平均値テキスト"/>
        <xdr:cNvSpPr txBox="1"/>
      </xdr:nvSpPr>
      <xdr:spPr>
        <a:xfrm>
          <a:off x="16598900" y="130327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30480</xdr:rowOff>
    </xdr:from>
    <xdr:to>
      <xdr:col>82</xdr:col>
      <xdr:colOff>158750</xdr:colOff>
      <xdr:row>76</xdr:row>
      <xdr:rowOff>132080</xdr:rowOff>
    </xdr:to>
    <xdr:sp macro="" textlink="">
      <xdr:nvSpPr>
        <xdr:cNvPr id="431" name="フローチャート: 判断 430"/>
        <xdr:cNvSpPr/>
      </xdr:nvSpPr>
      <xdr:spPr>
        <a:xfrm>
          <a:off x="16459200" y="13060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73</xdr:row>
      <xdr:rowOff>88138</xdr:rowOff>
    </xdr:from>
    <xdr:to>
      <xdr:col>78</xdr:col>
      <xdr:colOff>69850</xdr:colOff>
      <xdr:row>74</xdr:row>
      <xdr:rowOff>159004</xdr:rowOff>
    </xdr:to>
    <xdr:cxnSp macro="">
      <xdr:nvCxnSpPr>
        <xdr:cNvPr id="432" name="直線コネクタ 431"/>
        <xdr:cNvCxnSpPr/>
      </xdr:nvCxnSpPr>
      <xdr:spPr>
        <a:xfrm flipV="1">
          <a:off x="14782800" y="12603988"/>
          <a:ext cx="889000" cy="242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87630</xdr:rowOff>
    </xdr:from>
    <xdr:to>
      <xdr:col>78</xdr:col>
      <xdr:colOff>120650</xdr:colOff>
      <xdr:row>76</xdr:row>
      <xdr:rowOff>17780</xdr:rowOff>
    </xdr:to>
    <xdr:sp macro="" textlink="">
      <xdr:nvSpPr>
        <xdr:cNvPr id="433" name="フローチャート: 判断 432"/>
        <xdr:cNvSpPr/>
      </xdr:nvSpPr>
      <xdr:spPr>
        <a:xfrm>
          <a:off x="15621000" y="1294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2557</xdr:rowOff>
    </xdr:from>
    <xdr:ext cx="736600" cy="259045"/>
    <xdr:sp macro="" textlink="">
      <xdr:nvSpPr>
        <xdr:cNvPr id="434" name="テキスト ボックス 433"/>
        <xdr:cNvSpPr txBox="1"/>
      </xdr:nvSpPr>
      <xdr:spPr>
        <a:xfrm>
          <a:off x="15290800" y="130327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74</xdr:row>
      <xdr:rowOff>159004</xdr:rowOff>
    </xdr:from>
    <xdr:to>
      <xdr:col>73</xdr:col>
      <xdr:colOff>180975</xdr:colOff>
      <xdr:row>74</xdr:row>
      <xdr:rowOff>163576</xdr:rowOff>
    </xdr:to>
    <xdr:cxnSp macro="">
      <xdr:nvCxnSpPr>
        <xdr:cNvPr id="435" name="直線コネクタ 434"/>
        <xdr:cNvCxnSpPr/>
      </xdr:nvCxnSpPr>
      <xdr:spPr>
        <a:xfrm flipV="1">
          <a:off x="13893800" y="1284630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76200</xdr:rowOff>
    </xdr:from>
    <xdr:to>
      <xdr:col>74</xdr:col>
      <xdr:colOff>31750</xdr:colOff>
      <xdr:row>77</xdr:row>
      <xdr:rowOff>6350</xdr:rowOff>
    </xdr:to>
    <xdr:sp macro="" textlink="">
      <xdr:nvSpPr>
        <xdr:cNvPr id="436" name="フローチャート: 判断 435"/>
        <xdr:cNvSpPr/>
      </xdr:nvSpPr>
      <xdr:spPr>
        <a:xfrm>
          <a:off x="14732000" y="13106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162577</xdr:rowOff>
    </xdr:from>
    <xdr:ext cx="762000" cy="259045"/>
    <xdr:sp macro="" textlink="">
      <xdr:nvSpPr>
        <xdr:cNvPr id="437" name="テキスト ボックス 436"/>
        <xdr:cNvSpPr txBox="1"/>
      </xdr:nvSpPr>
      <xdr:spPr>
        <a:xfrm>
          <a:off x="14401800" y="1319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74</xdr:row>
      <xdr:rowOff>122428</xdr:rowOff>
    </xdr:from>
    <xdr:to>
      <xdr:col>69</xdr:col>
      <xdr:colOff>92075</xdr:colOff>
      <xdr:row>74</xdr:row>
      <xdr:rowOff>163576</xdr:rowOff>
    </xdr:to>
    <xdr:cxnSp macro="">
      <xdr:nvCxnSpPr>
        <xdr:cNvPr id="438" name="直線コネクタ 437"/>
        <xdr:cNvCxnSpPr/>
      </xdr:nvCxnSpPr>
      <xdr:spPr>
        <a:xfrm>
          <a:off x="13004800" y="12809728"/>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89915</xdr:rowOff>
    </xdr:from>
    <xdr:to>
      <xdr:col>69</xdr:col>
      <xdr:colOff>142875</xdr:colOff>
      <xdr:row>77</xdr:row>
      <xdr:rowOff>20065</xdr:rowOff>
    </xdr:to>
    <xdr:sp macro="" textlink="">
      <xdr:nvSpPr>
        <xdr:cNvPr id="439" name="フローチャート: 判断 438"/>
        <xdr:cNvSpPr/>
      </xdr:nvSpPr>
      <xdr:spPr>
        <a:xfrm>
          <a:off x="13843000" y="13120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4842</xdr:rowOff>
    </xdr:from>
    <xdr:ext cx="762000" cy="259045"/>
    <xdr:sp macro="" textlink="">
      <xdr:nvSpPr>
        <xdr:cNvPr id="440" name="テキスト ボックス 439"/>
        <xdr:cNvSpPr txBox="1"/>
      </xdr:nvSpPr>
      <xdr:spPr>
        <a:xfrm>
          <a:off x="13512800" y="13206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99061</xdr:rowOff>
    </xdr:from>
    <xdr:to>
      <xdr:col>65</xdr:col>
      <xdr:colOff>53975</xdr:colOff>
      <xdr:row>77</xdr:row>
      <xdr:rowOff>29211</xdr:rowOff>
    </xdr:to>
    <xdr:sp macro="" textlink="">
      <xdr:nvSpPr>
        <xdr:cNvPr id="441" name="フローチャート: 判断 440"/>
        <xdr:cNvSpPr/>
      </xdr:nvSpPr>
      <xdr:spPr>
        <a:xfrm>
          <a:off x="12954000" y="13129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13988</xdr:rowOff>
    </xdr:from>
    <xdr:ext cx="762000" cy="259045"/>
    <xdr:sp macro="" textlink="">
      <xdr:nvSpPr>
        <xdr:cNvPr id="442" name="テキスト ボックス 441"/>
        <xdr:cNvSpPr txBox="1"/>
      </xdr:nvSpPr>
      <xdr:spPr>
        <a:xfrm>
          <a:off x="12623800" y="13215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3" name="テキスト ボックス 442"/>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4" name="テキスト ボックス 443"/>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5" name="テキスト ボックス 444"/>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6" name="テキスト ボックス 445"/>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7" name="テキスト ボックス 446"/>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73</xdr:row>
      <xdr:rowOff>128778</xdr:rowOff>
    </xdr:from>
    <xdr:to>
      <xdr:col>82</xdr:col>
      <xdr:colOff>158750</xdr:colOff>
      <xdr:row>74</xdr:row>
      <xdr:rowOff>58928</xdr:rowOff>
    </xdr:to>
    <xdr:sp macro="" textlink="">
      <xdr:nvSpPr>
        <xdr:cNvPr id="448" name="楕円 447"/>
        <xdr:cNvSpPr/>
      </xdr:nvSpPr>
      <xdr:spPr>
        <a:xfrm>
          <a:off x="16459200" y="1264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73</xdr:row>
      <xdr:rowOff>37355</xdr:rowOff>
    </xdr:from>
    <xdr:ext cx="762000" cy="259045"/>
    <xdr:sp macro="" textlink="">
      <xdr:nvSpPr>
        <xdr:cNvPr id="449" name="公債費以外該当値テキスト"/>
        <xdr:cNvSpPr txBox="1"/>
      </xdr:nvSpPr>
      <xdr:spPr>
        <a:xfrm>
          <a:off x="16598900" y="12553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73</xdr:row>
      <xdr:rowOff>37338</xdr:rowOff>
    </xdr:from>
    <xdr:to>
      <xdr:col>78</xdr:col>
      <xdr:colOff>120650</xdr:colOff>
      <xdr:row>73</xdr:row>
      <xdr:rowOff>138938</xdr:rowOff>
    </xdr:to>
    <xdr:sp macro="" textlink="">
      <xdr:nvSpPr>
        <xdr:cNvPr id="450" name="楕円 449"/>
        <xdr:cNvSpPr/>
      </xdr:nvSpPr>
      <xdr:spPr>
        <a:xfrm>
          <a:off x="15621000" y="12553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71</xdr:row>
      <xdr:rowOff>149115</xdr:rowOff>
    </xdr:from>
    <xdr:ext cx="736600" cy="259045"/>
    <xdr:sp macro="" textlink="">
      <xdr:nvSpPr>
        <xdr:cNvPr id="451" name="テキスト ボックス 450"/>
        <xdr:cNvSpPr txBox="1"/>
      </xdr:nvSpPr>
      <xdr:spPr>
        <a:xfrm>
          <a:off x="15290800" y="123220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74</xdr:row>
      <xdr:rowOff>108204</xdr:rowOff>
    </xdr:from>
    <xdr:to>
      <xdr:col>74</xdr:col>
      <xdr:colOff>31750</xdr:colOff>
      <xdr:row>75</xdr:row>
      <xdr:rowOff>38354</xdr:rowOff>
    </xdr:to>
    <xdr:sp macro="" textlink="">
      <xdr:nvSpPr>
        <xdr:cNvPr id="452" name="楕円 451"/>
        <xdr:cNvSpPr/>
      </xdr:nvSpPr>
      <xdr:spPr>
        <a:xfrm>
          <a:off x="14732000" y="12795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48531</xdr:rowOff>
    </xdr:from>
    <xdr:ext cx="762000" cy="259045"/>
    <xdr:sp macro="" textlink="">
      <xdr:nvSpPr>
        <xdr:cNvPr id="453" name="テキスト ボックス 452"/>
        <xdr:cNvSpPr txBox="1"/>
      </xdr:nvSpPr>
      <xdr:spPr>
        <a:xfrm>
          <a:off x="14401800" y="12564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74</xdr:row>
      <xdr:rowOff>112776</xdr:rowOff>
    </xdr:from>
    <xdr:to>
      <xdr:col>69</xdr:col>
      <xdr:colOff>142875</xdr:colOff>
      <xdr:row>75</xdr:row>
      <xdr:rowOff>42926</xdr:rowOff>
    </xdr:to>
    <xdr:sp macro="" textlink="">
      <xdr:nvSpPr>
        <xdr:cNvPr id="454" name="楕円 453"/>
        <xdr:cNvSpPr/>
      </xdr:nvSpPr>
      <xdr:spPr>
        <a:xfrm>
          <a:off x="13843000" y="12800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53103</xdr:rowOff>
    </xdr:from>
    <xdr:ext cx="762000" cy="259045"/>
    <xdr:sp macro="" textlink="">
      <xdr:nvSpPr>
        <xdr:cNvPr id="455" name="テキスト ボックス 454"/>
        <xdr:cNvSpPr txBox="1"/>
      </xdr:nvSpPr>
      <xdr:spPr>
        <a:xfrm>
          <a:off x="13512800" y="12568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71628</xdr:rowOff>
    </xdr:from>
    <xdr:to>
      <xdr:col>65</xdr:col>
      <xdr:colOff>53975</xdr:colOff>
      <xdr:row>75</xdr:row>
      <xdr:rowOff>1778</xdr:rowOff>
    </xdr:to>
    <xdr:sp macro="" textlink="">
      <xdr:nvSpPr>
        <xdr:cNvPr id="456" name="楕円 455"/>
        <xdr:cNvSpPr/>
      </xdr:nvSpPr>
      <xdr:spPr>
        <a:xfrm>
          <a:off x="12954000" y="12758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11955</xdr:rowOff>
    </xdr:from>
    <xdr:ext cx="762000" cy="259045"/>
    <xdr:sp macro="" textlink="">
      <xdr:nvSpPr>
        <xdr:cNvPr id="457" name="テキスト ボックス 456"/>
        <xdr:cNvSpPr txBox="1"/>
      </xdr:nvSpPr>
      <xdr:spPr>
        <a:xfrm>
          <a:off x="12623800" y="12527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岡山県美咲町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4</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16975</xdr:rowOff>
    </xdr:from>
    <xdr:to>
      <xdr:col>29</xdr:col>
      <xdr:colOff>127000</xdr:colOff>
      <xdr:row>19</xdr:row>
      <xdr:rowOff>37648</xdr:rowOff>
    </xdr:to>
    <xdr:cxnSp macro="">
      <xdr:nvCxnSpPr>
        <xdr:cNvPr id="45" name="直線コネクタ 44"/>
        <xdr:cNvCxnSpPr/>
      </xdr:nvCxnSpPr>
      <xdr:spPr bwMode="auto">
        <a:xfrm flipV="1">
          <a:off x="5651500" y="1950550"/>
          <a:ext cx="0" cy="139227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9725</xdr:rowOff>
    </xdr:from>
    <xdr:ext cx="762000" cy="259045"/>
    <xdr:sp macro="" textlink="">
      <xdr:nvSpPr>
        <xdr:cNvPr id="46" name="人口1人当たり決算額の推移最小値テキスト130"/>
        <xdr:cNvSpPr txBox="1"/>
      </xdr:nvSpPr>
      <xdr:spPr>
        <a:xfrm>
          <a:off x="5740400" y="33149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77,976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37648</xdr:rowOff>
    </xdr:from>
    <xdr:to>
      <xdr:col>30</xdr:col>
      <xdr:colOff>25400</xdr:colOff>
      <xdr:row>19</xdr:row>
      <xdr:rowOff>37648</xdr:rowOff>
    </xdr:to>
    <xdr:cxnSp macro="">
      <xdr:nvCxnSpPr>
        <xdr:cNvPr id="47" name="直線コネクタ 46"/>
        <xdr:cNvCxnSpPr/>
      </xdr:nvCxnSpPr>
      <xdr:spPr bwMode="auto">
        <a:xfrm>
          <a:off x="5562600" y="334282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103352</xdr:rowOff>
    </xdr:from>
    <xdr:ext cx="762000" cy="259045"/>
    <xdr:sp macro="" textlink="">
      <xdr:nvSpPr>
        <xdr:cNvPr id="48" name="人口1人当たり決算額の推移最大値テキスト130"/>
        <xdr:cNvSpPr txBox="1"/>
      </xdr:nvSpPr>
      <xdr:spPr>
        <a:xfrm>
          <a:off x="5740400" y="1694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260,689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16975</xdr:rowOff>
    </xdr:from>
    <xdr:to>
      <xdr:col>30</xdr:col>
      <xdr:colOff>25400</xdr:colOff>
      <xdr:row>11</xdr:row>
      <xdr:rowOff>16975</xdr:rowOff>
    </xdr:to>
    <xdr:cxnSp macro="">
      <xdr:nvCxnSpPr>
        <xdr:cNvPr id="49" name="直線コネクタ 48"/>
        <xdr:cNvCxnSpPr/>
      </xdr:nvCxnSpPr>
      <xdr:spPr bwMode="auto">
        <a:xfrm>
          <a:off x="5562600" y="195055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15</xdr:row>
      <xdr:rowOff>126985</xdr:rowOff>
    </xdr:from>
    <xdr:to>
      <xdr:col>29</xdr:col>
      <xdr:colOff>127000</xdr:colOff>
      <xdr:row>15</xdr:row>
      <xdr:rowOff>150569</xdr:rowOff>
    </xdr:to>
    <xdr:cxnSp macro="">
      <xdr:nvCxnSpPr>
        <xdr:cNvPr id="50" name="直線コネクタ 49"/>
        <xdr:cNvCxnSpPr/>
      </xdr:nvCxnSpPr>
      <xdr:spPr bwMode="auto">
        <a:xfrm flipV="1">
          <a:off x="5003800" y="2746360"/>
          <a:ext cx="647700" cy="2358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145539</xdr:rowOff>
    </xdr:from>
    <xdr:ext cx="762000" cy="259045"/>
    <xdr:sp macro="" textlink="">
      <xdr:nvSpPr>
        <xdr:cNvPr id="51" name="人口1人当たり決算額の推移平均値テキスト130"/>
        <xdr:cNvSpPr txBox="1"/>
      </xdr:nvSpPr>
      <xdr:spPr>
        <a:xfrm>
          <a:off x="5740400" y="293636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120,986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2012</xdr:rowOff>
    </xdr:from>
    <xdr:to>
      <xdr:col>29</xdr:col>
      <xdr:colOff>177800</xdr:colOff>
      <xdr:row>17</xdr:row>
      <xdr:rowOff>103612</xdr:rowOff>
    </xdr:to>
    <xdr:sp macro="" textlink="">
      <xdr:nvSpPr>
        <xdr:cNvPr id="52" name="フローチャート: 判断 51"/>
        <xdr:cNvSpPr/>
      </xdr:nvSpPr>
      <xdr:spPr bwMode="auto">
        <a:xfrm>
          <a:off x="5600700" y="296428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15</xdr:row>
      <xdr:rowOff>132387</xdr:rowOff>
    </xdr:from>
    <xdr:to>
      <xdr:col>26</xdr:col>
      <xdr:colOff>50800</xdr:colOff>
      <xdr:row>15</xdr:row>
      <xdr:rowOff>150569</xdr:rowOff>
    </xdr:to>
    <xdr:cxnSp macro="">
      <xdr:nvCxnSpPr>
        <xdr:cNvPr id="53" name="直線コネクタ 52"/>
        <xdr:cNvCxnSpPr/>
      </xdr:nvCxnSpPr>
      <xdr:spPr bwMode="auto">
        <a:xfrm>
          <a:off x="4305300" y="2751762"/>
          <a:ext cx="698500" cy="1818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20605</xdr:rowOff>
    </xdr:from>
    <xdr:to>
      <xdr:col>26</xdr:col>
      <xdr:colOff>101600</xdr:colOff>
      <xdr:row>17</xdr:row>
      <xdr:rowOff>122205</xdr:rowOff>
    </xdr:to>
    <xdr:sp macro="" textlink="">
      <xdr:nvSpPr>
        <xdr:cNvPr id="54" name="フローチャート: 判断 53"/>
        <xdr:cNvSpPr/>
      </xdr:nvSpPr>
      <xdr:spPr bwMode="auto">
        <a:xfrm>
          <a:off x="4953000" y="298288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106982</xdr:rowOff>
    </xdr:from>
    <xdr:ext cx="736600" cy="259045"/>
    <xdr:sp macro="" textlink="">
      <xdr:nvSpPr>
        <xdr:cNvPr id="55" name="テキスト ボックス 54"/>
        <xdr:cNvSpPr txBox="1"/>
      </xdr:nvSpPr>
      <xdr:spPr>
        <a:xfrm>
          <a:off x="4622800" y="30692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15</xdr:row>
      <xdr:rowOff>132387</xdr:rowOff>
    </xdr:from>
    <xdr:to>
      <xdr:col>22</xdr:col>
      <xdr:colOff>114300</xdr:colOff>
      <xdr:row>16</xdr:row>
      <xdr:rowOff>32443</xdr:rowOff>
    </xdr:to>
    <xdr:cxnSp macro="">
      <xdr:nvCxnSpPr>
        <xdr:cNvPr id="56" name="直線コネクタ 55"/>
        <xdr:cNvCxnSpPr/>
      </xdr:nvCxnSpPr>
      <xdr:spPr bwMode="auto">
        <a:xfrm flipV="1">
          <a:off x="3606800" y="2751762"/>
          <a:ext cx="698500" cy="7150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56944</xdr:rowOff>
    </xdr:from>
    <xdr:to>
      <xdr:col>22</xdr:col>
      <xdr:colOff>165100</xdr:colOff>
      <xdr:row>17</xdr:row>
      <xdr:rowOff>158544</xdr:rowOff>
    </xdr:to>
    <xdr:sp macro="" textlink="">
      <xdr:nvSpPr>
        <xdr:cNvPr id="57" name="フローチャート: 判断 56"/>
        <xdr:cNvSpPr/>
      </xdr:nvSpPr>
      <xdr:spPr bwMode="auto">
        <a:xfrm>
          <a:off x="4254500" y="301921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143321</xdr:rowOff>
    </xdr:from>
    <xdr:ext cx="762000" cy="259045"/>
    <xdr:sp macro="" textlink="">
      <xdr:nvSpPr>
        <xdr:cNvPr id="58" name="テキスト ボックス 57"/>
        <xdr:cNvSpPr txBox="1"/>
      </xdr:nvSpPr>
      <xdr:spPr>
        <a:xfrm>
          <a:off x="3924300" y="31055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32443</xdr:rowOff>
    </xdr:from>
    <xdr:to>
      <xdr:col>18</xdr:col>
      <xdr:colOff>177800</xdr:colOff>
      <xdr:row>16</xdr:row>
      <xdr:rowOff>42570</xdr:rowOff>
    </xdr:to>
    <xdr:cxnSp macro="">
      <xdr:nvCxnSpPr>
        <xdr:cNvPr id="59" name="直線コネクタ 58"/>
        <xdr:cNvCxnSpPr/>
      </xdr:nvCxnSpPr>
      <xdr:spPr bwMode="auto">
        <a:xfrm flipV="1">
          <a:off x="2908300" y="2823268"/>
          <a:ext cx="698500" cy="1012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62057</xdr:rowOff>
    </xdr:from>
    <xdr:to>
      <xdr:col>19</xdr:col>
      <xdr:colOff>38100</xdr:colOff>
      <xdr:row>17</xdr:row>
      <xdr:rowOff>163657</xdr:rowOff>
    </xdr:to>
    <xdr:sp macro="" textlink="">
      <xdr:nvSpPr>
        <xdr:cNvPr id="60" name="フローチャート: 判断 59"/>
        <xdr:cNvSpPr/>
      </xdr:nvSpPr>
      <xdr:spPr bwMode="auto">
        <a:xfrm>
          <a:off x="3556000" y="302433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148434</xdr:rowOff>
    </xdr:from>
    <xdr:ext cx="762000" cy="259045"/>
    <xdr:sp macro="" textlink="">
      <xdr:nvSpPr>
        <xdr:cNvPr id="61" name="テキスト ボックス 60"/>
        <xdr:cNvSpPr txBox="1"/>
      </xdr:nvSpPr>
      <xdr:spPr>
        <a:xfrm>
          <a:off x="3225800" y="3110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85016</xdr:rowOff>
    </xdr:from>
    <xdr:to>
      <xdr:col>15</xdr:col>
      <xdr:colOff>101600</xdr:colOff>
      <xdr:row>18</xdr:row>
      <xdr:rowOff>15166</xdr:rowOff>
    </xdr:to>
    <xdr:sp macro="" textlink="">
      <xdr:nvSpPr>
        <xdr:cNvPr id="62" name="フローチャート: 判断 61"/>
        <xdr:cNvSpPr/>
      </xdr:nvSpPr>
      <xdr:spPr bwMode="auto">
        <a:xfrm>
          <a:off x="2857500" y="304729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171393</xdr:rowOff>
    </xdr:from>
    <xdr:ext cx="762000" cy="259045"/>
    <xdr:sp macro="" textlink="">
      <xdr:nvSpPr>
        <xdr:cNvPr id="63" name="テキスト ボックス 62"/>
        <xdr:cNvSpPr txBox="1"/>
      </xdr:nvSpPr>
      <xdr:spPr>
        <a:xfrm>
          <a:off x="2527300" y="31336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76185</xdr:rowOff>
    </xdr:from>
    <xdr:to>
      <xdr:col>29</xdr:col>
      <xdr:colOff>177800</xdr:colOff>
      <xdr:row>16</xdr:row>
      <xdr:rowOff>6335</xdr:rowOff>
    </xdr:to>
    <xdr:sp macro="" textlink="">
      <xdr:nvSpPr>
        <xdr:cNvPr id="69" name="楕円 68"/>
        <xdr:cNvSpPr/>
      </xdr:nvSpPr>
      <xdr:spPr bwMode="auto">
        <a:xfrm>
          <a:off x="5600700" y="269556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14</xdr:row>
      <xdr:rowOff>92712</xdr:rowOff>
    </xdr:from>
    <xdr:ext cx="762000" cy="259045"/>
    <xdr:sp macro="" textlink="">
      <xdr:nvSpPr>
        <xdr:cNvPr id="70" name="人口1人当たり決算額の推移該当値テキスト130"/>
        <xdr:cNvSpPr txBox="1"/>
      </xdr:nvSpPr>
      <xdr:spPr>
        <a:xfrm>
          <a:off x="5740400" y="2540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156,252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15</xdr:row>
      <xdr:rowOff>99769</xdr:rowOff>
    </xdr:from>
    <xdr:to>
      <xdr:col>26</xdr:col>
      <xdr:colOff>101600</xdr:colOff>
      <xdr:row>16</xdr:row>
      <xdr:rowOff>29919</xdr:rowOff>
    </xdr:to>
    <xdr:sp macro="" textlink="">
      <xdr:nvSpPr>
        <xdr:cNvPr id="71" name="楕円 70"/>
        <xdr:cNvSpPr/>
      </xdr:nvSpPr>
      <xdr:spPr bwMode="auto">
        <a:xfrm>
          <a:off x="4953000" y="271914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40096</xdr:rowOff>
    </xdr:from>
    <xdr:ext cx="736600" cy="259045"/>
    <xdr:sp macro="" textlink="">
      <xdr:nvSpPr>
        <xdr:cNvPr id="72" name="テキスト ボックス 71"/>
        <xdr:cNvSpPr txBox="1"/>
      </xdr:nvSpPr>
      <xdr:spPr>
        <a:xfrm>
          <a:off x="4622800" y="24880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15</xdr:row>
      <xdr:rowOff>81587</xdr:rowOff>
    </xdr:from>
    <xdr:to>
      <xdr:col>22</xdr:col>
      <xdr:colOff>165100</xdr:colOff>
      <xdr:row>16</xdr:row>
      <xdr:rowOff>11737</xdr:rowOff>
    </xdr:to>
    <xdr:sp macro="" textlink="">
      <xdr:nvSpPr>
        <xdr:cNvPr id="73" name="楕円 72"/>
        <xdr:cNvSpPr/>
      </xdr:nvSpPr>
      <xdr:spPr bwMode="auto">
        <a:xfrm>
          <a:off x="4254500" y="270096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21914</xdr:rowOff>
    </xdr:from>
    <xdr:ext cx="762000" cy="259045"/>
    <xdr:sp macro="" textlink="">
      <xdr:nvSpPr>
        <xdr:cNvPr id="74" name="テキスト ボックス 73"/>
        <xdr:cNvSpPr txBox="1"/>
      </xdr:nvSpPr>
      <xdr:spPr>
        <a:xfrm>
          <a:off x="3924300" y="24698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15</xdr:row>
      <xdr:rowOff>153093</xdr:rowOff>
    </xdr:from>
    <xdr:to>
      <xdr:col>19</xdr:col>
      <xdr:colOff>38100</xdr:colOff>
      <xdr:row>16</xdr:row>
      <xdr:rowOff>83243</xdr:rowOff>
    </xdr:to>
    <xdr:sp macro="" textlink="">
      <xdr:nvSpPr>
        <xdr:cNvPr id="75" name="楕円 74"/>
        <xdr:cNvSpPr/>
      </xdr:nvSpPr>
      <xdr:spPr bwMode="auto">
        <a:xfrm>
          <a:off x="3556000" y="277246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93420</xdr:rowOff>
    </xdr:from>
    <xdr:ext cx="762000" cy="259045"/>
    <xdr:sp macro="" textlink="">
      <xdr:nvSpPr>
        <xdr:cNvPr id="76" name="テキスト ボックス 75"/>
        <xdr:cNvSpPr txBox="1"/>
      </xdr:nvSpPr>
      <xdr:spPr>
        <a:xfrm>
          <a:off x="3225800" y="2541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15</xdr:row>
      <xdr:rowOff>163220</xdr:rowOff>
    </xdr:from>
    <xdr:to>
      <xdr:col>15</xdr:col>
      <xdr:colOff>101600</xdr:colOff>
      <xdr:row>16</xdr:row>
      <xdr:rowOff>93370</xdr:rowOff>
    </xdr:to>
    <xdr:sp macro="" textlink="">
      <xdr:nvSpPr>
        <xdr:cNvPr id="77" name="楕円 76"/>
        <xdr:cNvSpPr/>
      </xdr:nvSpPr>
      <xdr:spPr bwMode="auto">
        <a:xfrm>
          <a:off x="2857500" y="278259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103547</xdr:rowOff>
    </xdr:from>
    <xdr:ext cx="762000" cy="259045"/>
    <xdr:sp macro="" textlink="">
      <xdr:nvSpPr>
        <xdr:cNvPr id="78" name="テキスト ボックス 77"/>
        <xdr:cNvSpPr txBox="1"/>
      </xdr:nvSpPr>
      <xdr:spPr>
        <a:xfrm>
          <a:off x="2527300" y="25514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5" name="テキスト ボックス 94"/>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6" name="直線コネクタ 95"/>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7" name="テキスト ボックス 96"/>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8" name="直線コネクタ 97"/>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9" name="テキスト ボックス 98"/>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0" name="直線コネクタ 99"/>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1" name="テキスト ボックス 100"/>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2" name="直線コネクタ 101"/>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3" name="テキスト ボックス 102"/>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4" name="直線コネクタ 103"/>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5" name="テキスト ボックス 104"/>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6"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272999</xdr:rowOff>
    </xdr:from>
    <xdr:to>
      <xdr:col>29</xdr:col>
      <xdr:colOff>127000</xdr:colOff>
      <xdr:row>37</xdr:row>
      <xdr:rowOff>336150</xdr:rowOff>
    </xdr:to>
    <xdr:cxnSp macro="">
      <xdr:nvCxnSpPr>
        <xdr:cNvPr id="107" name="直線コネクタ 106"/>
        <xdr:cNvCxnSpPr/>
      </xdr:nvCxnSpPr>
      <xdr:spPr bwMode="auto">
        <a:xfrm flipV="1">
          <a:off x="5651500" y="6197549"/>
          <a:ext cx="0" cy="126330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308227</xdr:rowOff>
    </xdr:from>
    <xdr:ext cx="762000" cy="259045"/>
    <xdr:sp macro="" textlink="">
      <xdr:nvSpPr>
        <xdr:cNvPr id="108" name="人口1人当たり決算額の推移最小値テキスト445"/>
        <xdr:cNvSpPr txBox="1"/>
      </xdr:nvSpPr>
      <xdr:spPr>
        <a:xfrm>
          <a:off x="5740400" y="7432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336150</xdr:rowOff>
    </xdr:from>
    <xdr:to>
      <xdr:col>30</xdr:col>
      <xdr:colOff>25400</xdr:colOff>
      <xdr:row>37</xdr:row>
      <xdr:rowOff>336150</xdr:rowOff>
    </xdr:to>
    <xdr:cxnSp macro="">
      <xdr:nvCxnSpPr>
        <xdr:cNvPr id="109" name="直線コネクタ 108"/>
        <xdr:cNvCxnSpPr/>
      </xdr:nvCxnSpPr>
      <xdr:spPr bwMode="auto">
        <a:xfrm>
          <a:off x="5562600" y="746085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16476</xdr:rowOff>
    </xdr:from>
    <xdr:ext cx="762000" cy="259045"/>
    <xdr:sp macro="" textlink="">
      <xdr:nvSpPr>
        <xdr:cNvPr id="110" name="人口1人当たり決算額の推移最大値テキスト445"/>
        <xdr:cNvSpPr txBox="1"/>
      </xdr:nvSpPr>
      <xdr:spPr>
        <a:xfrm>
          <a:off x="5740400" y="59410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71,336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272999</xdr:rowOff>
    </xdr:from>
    <xdr:to>
      <xdr:col>30</xdr:col>
      <xdr:colOff>25400</xdr:colOff>
      <xdr:row>33</xdr:row>
      <xdr:rowOff>272999</xdr:rowOff>
    </xdr:to>
    <xdr:cxnSp macro="">
      <xdr:nvCxnSpPr>
        <xdr:cNvPr id="111" name="直線コネクタ 110"/>
        <xdr:cNvCxnSpPr/>
      </xdr:nvCxnSpPr>
      <xdr:spPr bwMode="auto">
        <a:xfrm>
          <a:off x="5562600" y="619754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65183</xdr:rowOff>
    </xdr:from>
    <xdr:to>
      <xdr:col>29</xdr:col>
      <xdr:colOff>127000</xdr:colOff>
      <xdr:row>35</xdr:row>
      <xdr:rowOff>171539</xdr:rowOff>
    </xdr:to>
    <xdr:cxnSp macro="">
      <xdr:nvCxnSpPr>
        <xdr:cNvPr id="112" name="直線コネクタ 111"/>
        <xdr:cNvCxnSpPr/>
      </xdr:nvCxnSpPr>
      <xdr:spPr bwMode="auto">
        <a:xfrm>
          <a:off x="5003800" y="6675533"/>
          <a:ext cx="647700" cy="10635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311738</xdr:rowOff>
    </xdr:from>
    <xdr:ext cx="762000" cy="259045"/>
    <xdr:sp macro="" textlink="">
      <xdr:nvSpPr>
        <xdr:cNvPr id="113" name="人口1人当たり決算額の推移平均値テキスト445"/>
        <xdr:cNvSpPr txBox="1"/>
      </xdr:nvSpPr>
      <xdr:spPr>
        <a:xfrm>
          <a:off x="5740400" y="69220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339661</xdr:rowOff>
    </xdr:from>
    <xdr:to>
      <xdr:col>29</xdr:col>
      <xdr:colOff>177800</xdr:colOff>
      <xdr:row>36</xdr:row>
      <xdr:rowOff>98361</xdr:rowOff>
    </xdr:to>
    <xdr:sp macro="" textlink="">
      <xdr:nvSpPr>
        <xdr:cNvPr id="114" name="フローチャート: 判断 113"/>
        <xdr:cNvSpPr/>
      </xdr:nvSpPr>
      <xdr:spPr bwMode="auto">
        <a:xfrm>
          <a:off x="5600700" y="69500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65183</xdr:rowOff>
    </xdr:from>
    <xdr:to>
      <xdr:col>26</xdr:col>
      <xdr:colOff>50800</xdr:colOff>
      <xdr:row>35</xdr:row>
      <xdr:rowOff>179292</xdr:rowOff>
    </xdr:to>
    <xdr:cxnSp macro="">
      <xdr:nvCxnSpPr>
        <xdr:cNvPr id="115" name="直線コネクタ 114"/>
        <xdr:cNvCxnSpPr/>
      </xdr:nvCxnSpPr>
      <xdr:spPr bwMode="auto">
        <a:xfrm flipV="1">
          <a:off x="4305300" y="6675533"/>
          <a:ext cx="698500" cy="11410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30823</xdr:rowOff>
    </xdr:from>
    <xdr:to>
      <xdr:col>26</xdr:col>
      <xdr:colOff>101600</xdr:colOff>
      <xdr:row>36</xdr:row>
      <xdr:rowOff>132423</xdr:rowOff>
    </xdr:to>
    <xdr:sp macro="" textlink="">
      <xdr:nvSpPr>
        <xdr:cNvPr id="116" name="フローチャート: 判断 115"/>
        <xdr:cNvSpPr/>
      </xdr:nvSpPr>
      <xdr:spPr bwMode="auto">
        <a:xfrm>
          <a:off x="4953000" y="698407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117200</xdr:rowOff>
    </xdr:from>
    <xdr:ext cx="736600" cy="259045"/>
    <xdr:sp macro="" textlink="">
      <xdr:nvSpPr>
        <xdr:cNvPr id="117" name="テキスト ボックス 116"/>
        <xdr:cNvSpPr txBox="1"/>
      </xdr:nvSpPr>
      <xdr:spPr>
        <a:xfrm>
          <a:off x="4622800" y="707045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179292</xdr:rowOff>
    </xdr:from>
    <xdr:to>
      <xdr:col>22</xdr:col>
      <xdr:colOff>114300</xdr:colOff>
      <xdr:row>35</xdr:row>
      <xdr:rowOff>245701</xdr:rowOff>
    </xdr:to>
    <xdr:cxnSp macro="">
      <xdr:nvCxnSpPr>
        <xdr:cNvPr id="118" name="直線コネクタ 117"/>
        <xdr:cNvCxnSpPr/>
      </xdr:nvCxnSpPr>
      <xdr:spPr bwMode="auto">
        <a:xfrm flipV="1">
          <a:off x="3606800" y="6789642"/>
          <a:ext cx="698500" cy="6640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71247</xdr:rowOff>
    </xdr:from>
    <xdr:to>
      <xdr:col>22</xdr:col>
      <xdr:colOff>165100</xdr:colOff>
      <xdr:row>37</xdr:row>
      <xdr:rowOff>1397</xdr:rowOff>
    </xdr:to>
    <xdr:sp macro="" textlink="">
      <xdr:nvSpPr>
        <xdr:cNvPr id="119" name="フローチャート: 判断 118"/>
        <xdr:cNvSpPr/>
      </xdr:nvSpPr>
      <xdr:spPr bwMode="auto">
        <a:xfrm>
          <a:off x="4254500" y="702449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157624</xdr:rowOff>
    </xdr:from>
    <xdr:ext cx="762000" cy="259045"/>
    <xdr:sp macro="" textlink="">
      <xdr:nvSpPr>
        <xdr:cNvPr id="120" name="テキスト ボックス 119"/>
        <xdr:cNvSpPr txBox="1"/>
      </xdr:nvSpPr>
      <xdr:spPr>
        <a:xfrm>
          <a:off x="3924300" y="71108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245701</xdr:rowOff>
    </xdr:from>
    <xdr:to>
      <xdr:col>18</xdr:col>
      <xdr:colOff>177800</xdr:colOff>
      <xdr:row>35</xdr:row>
      <xdr:rowOff>274218</xdr:rowOff>
    </xdr:to>
    <xdr:cxnSp macro="">
      <xdr:nvCxnSpPr>
        <xdr:cNvPr id="121" name="直線コネクタ 120"/>
        <xdr:cNvCxnSpPr/>
      </xdr:nvCxnSpPr>
      <xdr:spPr bwMode="auto">
        <a:xfrm flipV="1">
          <a:off x="2908300" y="6856051"/>
          <a:ext cx="698500" cy="2851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32404</xdr:rowOff>
    </xdr:from>
    <xdr:to>
      <xdr:col>19</xdr:col>
      <xdr:colOff>38100</xdr:colOff>
      <xdr:row>36</xdr:row>
      <xdr:rowOff>134004</xdr:rowOff>
    </xdr:to>
    <xdr:sp macro="" textlink="">
      <xdr:nvSpPr>
        <xdr:cNvPr id="122" name="フローチャート: 判断 121"/>
        <xdr:cNvSpPr/>
      </xdr:nvSpPr>
      <xdr:spPr bwMode="auto">
        <a:xfrm>
          <a:off x="3556000" y="698565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118781</xdr:rowOff>
    </xdr:from>
    <xdr:ext cx="762000" cy="259045"/>
    <xdr:sp macro="" textlink="">
      <xdr:nvSpPr>
        <xdr:cNvPr id="123" name="テキスト ボックス 122"/>
        <xdr:cNvSpPr txBox="1"/>
      </xdr:nvSpPr>
      <xdr:spPr>
        <a:xfrm>
          <a:off x="3225800" y="70720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50959</xdr:rowOff>
    </xdr:from>
    <xdr:to>
      <xdr:col>15</xdr:col>
      <xdr:colOff>101600</xdr:colOff>
      <xdr:row>36</xdr:row>
      <xdr:rowOff>152559</xdr:rowOff>
    </xdr:to>
    <xdr:sp macro="" textlink="">
      <xdr:nvSpPr>
        <xdr:cNvPr id="124" name="フローチャート: 判断 123"/>
        <xdr:cNvSpPr/>
      </xdr:nvSpPr>
      <xdr:spPr bwMode="auto">
        <a:xfrm>
          <a:off x="2857500" y="700420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137336</xdr:rowOff>
    </xdr:from>
    <xdr:ext cx="762000" cy="259045"/>
    <xdr:sp macro="" textlink="">
      <xdr:nvSpPr>
        <xdr:cNvPr id="125" name="テキスト ボックス 124"/>
        <xdr:cNvSpPr txBox="1"/>
      </xdr:nvSpPr>
      <xdr:spPr>
        <a:xfrm>
          <a:off x="2527300" y="70905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6" name="テキスト ボックス 125"/>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7" name="テキスト ボックス 126"/>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8" name="テキスト ボックス 127"/>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9" name="テキスト ボックス 128"/>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0" name="テキスト ボックス 129"/>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120739</xdr:rowOff>
    </xdr:from>
    <xdr:to>
      <xdr:col>29</xdr:col>
      <xdr:colOff>177800</xdr:colOff>
      <xdr:row>35</xdr:row>
      <xdr:rowOff>222339</xdr:rowOff>
    </xdr:to>
    <xdr:sp macro="" textlink="">
      <xdr:nvSpPr>
        <xdr:cNvPr id="131" name="楕円 130"/>
        <xdr:cNvSpPr/>
      </xdr:nvSpPr>
      <xdr:spPr bwMode="auto">
        <a:xfrm>
          <a:off x="5600700" y="673108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308716</xdr:rowOff>
    </xdr:from>
    <xdr:ext cx="762000" cy="259045"/>
    <xdr:sp macro="" textlink="">
      <xdr:nvSpPr>
        <xdr:cNvPr id="132" name="人口1人当たり決算額の推移該当値テキスト445"/>
        <xdr:cNvSpPr txBox="1"/>
      </xdr:nvSpPr>
      <xdr:spPr>
        <a:xfrm>
          <a:off x="5740400" y="65761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14383</xdr:rowOff>
    </xdr:from>
    <xdr:to>
      <xdr:col>26</xdr:col>
      <xdr:colOff>101600</xdr:colOff>
      <xdr:row>35</xdr:row>
      <xdr:rowOff>115983</xdr:rowOff>
    </xdr:to>
    <xdr:sp macro="" textlink="">
      <xdr:nvSpPr>
        <xdr:cNvPr id="133" name="楕円 132"/>
        <xdr:cNvSpPr/>
      </xdr:nvSpPr>
      <xdr:spPr bwMode="auto">
        <a:xfrm>
          <a:off x="4953000" y="662473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126160</xdr:rowOff>
    </xdr:from>
    <xdr:ext cx="736600" cy="259045"/>
    <xdr:sp macro="" textlink="">
      <xdr:nvSpPr>
        <xdr:cNvPr id="134" name="テキスト ボックス 133"/>
        <xdr:cNvSpPr txBox="1"/>
      </xdr:nvSpPr>
      <xdr:spPr>
        <a:xfrm>
          <a:off x="4622800" y="63936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128492</xdr:rowOff>
    </xdr:from>
    <xdr:to>
      <xdr:col>22</xdr:col>
      <xdr:colOff>165100</xdr:colOff>
      <xdr:row>35</xdr:row>
      <xdr:rowOff>230092</xdr:rowOff>
    </xdr:to>
    <xdr:sp macro="" textlink="">
      <xdr:nvSpPr>
        <xdr:cNvPr id="135" name="楕円 134"/>
        <xdr:cNvSpPr/>
      </xdr:nvSpPr>
      <xdr:spPr bwMode="auto">
        <a:xfrm>
          <a:off x="4254500" y="673884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240269</xdr:rowOff>
    </xdr:from>
    <xdr:ext cx="762000" cy="259045"/>
    <xdr:sp macro="" textlink="">
      <xdr:nvSpPr>
        <xdr:cNvPr id="136" name="テキスト ボックス 135"/>
        <xdr:cNvSpPr txBox="1"/>
      </xdr:nvSpPr>
      <xdr:spPr>
        <a:xfrm>
          <a:off x="3924300" y="65077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194901</xdr:rowOff>
    </xdr:from>
    <xdr:to>
      <xdr:col>19</xdr:col>
      <xdr:colOff>38100</xdr:colOff>
      <xdr:row>35</xdr:row>
      <xdr:rowOff>296501</xdr:rowOff>
    </xdr:to>
    <xdr:sp macro="" textlink="">
      <xdr:nvSpPr>
        <xdr:cNvPr id="137" name="楕円 136"/>
        <xdr:cNvSpPr/>
      </xdr:nvSpPr>
      <xdr:spPr bwMode="auto">
        <a:xfrm>
          <a:off x="3556000" y="680525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306678</xdr:rowOff>
    </xdr:from>
    <xdr:ext cx="762000" cy="259045"/>
    <xdr:sp macro="" textlink="">
      <xdr:nvSpPr>
        <xdr:cNvPr id="138" name="テキスト ボックス 137"/>
        <xdr:cNvSpPr txBox="1"/>
      </xdr:nvSpPr>
      <xdr:spPr>
        <a:xfrm>
          <a:off x="3225800" y="65741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223418</xdr:rowOff>
    </xdr:from>
    <xdr:to>
      <xdr:col>15</xdr:col>
      <xdr:colOff>101600</xdr:colOff>
      <xdr:row>35</xdr:row>
      <xdr:rowOff>325018</xdr:rowOff>
    </xdr:to>
    <xdr:sp macro="" textlink="">
      <xdr:nvSpPr>
        <xdr:cNvPr id="139" name="楕円 138"/>
        <xdr:cNvSpPr/>
      </xdr:nvSpPr>
      <xdr:spPr bwMode="auto">
        <a:xfrm>
          <a:off x="2857500" y="683376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335195</xdr:rowOff>
    </xdr:from>
    <xdr:ext cx="762000" cy="259045"/>
    <xdr:sp macro="" textlink="">
      <xdr:nvSpPr>
        <xdr:cNvPr id="140" name="テキスト ボックス 139"/>
        <xdr:cNvSpPr txBox="1"/>
      </xdr:nvSpPr>
      <xdr:spPr>
        <a:xfrm>
          <a:off x="2527300" y="6602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岡山県美咲町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13,222
13,054
232.17
14,287,977
13,876,932
410,654
7,258,896
11,436,943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97,486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56756</xdr:rowOff>
    </xdr:from>
    <xdr:to>
      <xdr:col>24</xdr:col>
      <xdr:colOff>62865</xdr:colOff>
      <xdr:row>39</xdr:row>
      <xdr:rowOff>11329</xdr:rowOff>
    </xdr:to>
    <xdr:cxnSp macro="">
      <xdr:nvCxnSpPr>
        <xdr:cNvPr id="56" name="直線コネクタ 55"/>
        <xdr:cNvCxnSpPr/>
      </xdr:nvCxnSpPr>
      <xdr:spPr>
        <a:xfrm flipV="1">
          <a:off x="4633595" y="5200256"/>
          <a:ext cx="1270" cy="14976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15156</xdr:rowOff>
    </xdr:from>
    <xdr:ext cx="534377" cy="259045"/>
    <xdr:sp macro="" textlink="">
      <xdr:nvSpPr>
        <xdr:cNvPr id="57" name="人件費最小値テキスト"/>
        <xdr:cNvSpPr txBox="1"/>
      </xdr:nvSpPr>
      <xdr:spPr>
        <a:xfrm>
          <a:off x="4686300" y="6701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62,608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11329</xdr:rowOff>
    </xdr:from>
    <xdr:to>
      <xdr:col>24</xdr:col>
      <xdr:colOff>152400</xdr:colOff>
      <xdr:row>39</xdr:row>
      <xdr:rowOff>11329</xdr:rowOff>
    </xdr:to>
    <xdr:cxnSp macro="">
      <xdr:nvCxnSpPr>
        <xdr:cNvPr id="58" name="直線コネクタ 57"/>
        <xdr:cNvCxnSpPr/>
      </xdr:nvCxnSpPr>
      <xdr:spPr>
        <a:xfrm>
          <a:off x="4546600" y="66978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3433</xdr:rowOff>
    </xdr:from>
    <xdr:ext cx="599010" cy="259045"/>
    <xdr:sp macro="" textlink="">
      <xdr:nvSpPr>
        <xdr:cNvPr id="59" name="人件費最大値テキスト"/>
        <xdr:cNvSpPr txBox="1"/>
      </xdr:nvSpPr>
      <xdr:spPr>
        <a:xfrm>
          <a:off x="4686300" y="49754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180,531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56756</xdr:rowOff>
    </xdr:from>
    <xdr:to>
      <xdr:col>24</xdr:col>
      <xdr:colOff>152400</xdr:colOff>
      <xdr:row>30</xdr:row>
      <xdr:rowOff>56756</xdr:rowOff>
    </xdr:to>
    <xdr:cxnSp macro="">
      <xdr:nvCxnSpPr>
        <xdr:cNvPr id="60" name="直線コネクタ 59"/>
        <xdr:cNvCxnSpPr/>
      </xdr:nvCxnSpPr>
      <xdr:spPr>
        <a:xfrm>
          <a:off x="4546600" y="52002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16218</xdr:rowOff>
    </xdr:from>
    <xdr:to>
      <xdr:col>24</xdr:col>
      <xdr:colOff>63500</xdr:colOff>
      <xdr:row>33</xdr:row>
      <xdr:rowOff>16358</xdr:rowOff>
    </xdr:to>
    <xdr:cxnSp macro="">
      <xdr:nvCxnSpPr>
        <xdr:cNvPr id="61" name="直線コネクタ 60"/>
        <xdr:cNvCxnSpPr/>
      </xdr:nvCxnSpPr>
      <xdr:spPr>
        <a:xfrm flipV="1">
          <a:off x="3797300" y="5674068"/>
          <a:ext cx="838200" cy="1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95318</xdr:rowOff>
    </xdr:from>
    <xdr:ext cx="599010" cy="259045"/>
    <xdr:sp macro="" textlink="">
      <xdr:nvSpPr>
        <xdr:cNvPr id="62" name="人件費平均値テキスト"/>
        <xdr:cNvSpPr txBox="1"/>
      </xdr:nvSpPr>
      <xdr:spPr>
        <a:xfrm>
          <a:off x="4686300" y="609606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104,296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116891</xdr:rowOff>
    </xdr:from>
    <xdr:to>
      <xdr:col>24</xdr:col>
      <xdr:colOff>114300</xdr:colOff>
      <xdr:row>36</xdr:row>
      <xdr:rowOff>47041</xdr:rowOff>
    </xdr:to>
    <xdr:sp macro="" textlink="">
      <xdr:nvSpPr>
        <xdr:cNvPr id="63" name="フローチャート: 判断 62"/>
        <xdr:cNvSpPr/>
      </xdr:nvSpPr>
      <xdr:spPr>
        <a:xfrm>
          <a:off x="4584700" y="6117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5855</xdr:rowOff>
    </xdr:from>
    <xdr:to>
      <xdr:col>19</xdr:col>
      <xdr:colOff>177800</xdr:colOff>
      <xdr:row>33</xdr:row>
      <xdr:rowOff>16358</xdr:rowOff>
    </xdr:to>
    <xdr:cxnSp macro="">
      <xdr:nvCxnSpPr>
        <xdr:cNvPr id="64" name="直線コネクタ 63"/>
        <xdr:cNvCxnSpPr/>
      </xdr:nvCxnSpPr>
      <xdr:spPr>
        <a:xfrm>
          <a:off x="2908300" y="5663705"/>
          <a:ext cx="889000" cy="10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138760</xdr:rowOff>
    </xdr:from>
    <xdr:to>
      <xdr:col>20</xdr:col>
      <xdr:colOff>38100</xdr:colOff>
      <xdr:row>36</xdr:row>
      <xdr:rowOff>68910</xdr:rowOff>
    </xdr:to>
    <xdr:sp macro="" textlink="">
      <xdr:nvSpPr>
        <xdr:cNvPr id="65" name="フローチャート: 判断 64"/>
        <xdr:cNvSpPr/>
      </xdr:nvSpPr>
      <xdr:spPr>
        <a:xfrm>
          <a:off x="3746500" y="6139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36</xdr:row>
      <xdr:rowOff>60037</xdr:rowOff>
    </xdr:from>
    <xdr:ext cx="599010" cy="259045"/>
    <xdr:sp macro="" textlink="">
      <xdr:nvSpPr>
        <xdr:cNvPr id="66" name="テキスト ボックス 65"/>
        <xdr:cNvSpPr txBox="1"/>
      </xdr:nvSpPr>
      <xdr:spPr>
        <a:xfrm>
          <a:off x="3497795" y="62322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5855</xdr:rowOff>
    </xdr:from>
    <xdr:to>
      <xdr:col>15</xdr:col>
      <xdr:colOff>50800</xdr:colOff>
      <xdr:row>35</xdr:row>
      <xdr:rowOff>27826</xdr:rowOff>
    </xdr:to>
    <xdr:cxnSp macro="">
      <xdr:nvCxnSpPr>
        <xdr:cNvPr id="67" name="直線コネクタ 66"/>
        <xdr:cNvCxnSpPr/>
      </xdr:nvCxnSpPr>
      <xdr:spPr>
        <a:xfrm flipV="1">
          <a:off x="2019300" y="5663705"/>
          <a:ext cx="889000" cy="3648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12700</xdr:rowOff>
    </xdr:from>
    <xdr:to>
      <xdr:col>15</xdr:col>
      <xdr:colOff>101600</xdr:colOff>
      <xdr:row>36</xdr:row>
      <xdr:rowOff>114300</xdr:rowOff>
    </xdr:to>
    <xdr:sp macro="" textlink="">
      <xdr:nvSpPr>
        <xdr:cNvPr id="68" name="フローチャート: 判断 67"/>
        <xdr:cNvSpPr/>
      </xdr:nvSpPr>
      <xdr:spPr>
        <a:xfrm>
          <a:off x="2857500" y="6184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105427</xdr:rowOff>
    </xdr:from>
    <xdr:ext cx="534377" cy="259045"/>
    <xdr:sp macro="" textlink="">
      <xdr:nvSpPr>
        <xdr:cNvPr id="69" name="テキスト ボックス 68"/>
        <xdr:cNvSpPr txBox="1"/>
      </xdr:nvSpPr>
      <xdr:spPr>
        <a:xfrm>
          <a:off x="2641111" y="6277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27826</xdr:rowOff>
    </xdr:from>
    <xdr:to>
      <xdr:col>10</xdr:col>
      <xdr:colOff>114300</xdr:colOff>
      <xdr:row>35</xdr:row>
      <xdr:rowOff>45593</xdr:rowOff>
    </xdr:to>
    <xdr:cxnSp macro="">
      <xdr:nvCxnSpPr>
        <xdr:cNvPr id="70" name="直線コネクタ 69"/>
        <xdr:cNvCxnSpPr/>
      </xdr:nvCxnSpPr>
      <xdr:spPr>
        <a:xfrm flipV="1">
          <a:off x="1130300" y="6028576"/>
          <a:ext cx="889000" cy="177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138925</xdr:rowOff>
    </xdr:from>
    <xdr:to>
      <xdr:col>10</xdr:col>
      <xdr:colOff>165100</xdr:colOff>
      <xdr:row>37</xdr:row>
      <xdr:rowOff>69075</xdr:rowOff>
    </xdr:to>
    <xdr:sp macro="" textlink="">
      <xdr:nvSpPr>
        <xdr:cNvPr id="71" name="フローチャート: 判断 70"/>
        <xdr:cNvSpPr/>
      </xdr:nvSpPr>
      <xdr:spPr>
        <a:xfrm>
          <a:off x="1968500" y="6311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60202</xdr:rowOff>
    </xdr:from>
    <xdr:ext cx="534377" cy="259045"/>
    <xdr:sp macro="" textlink="">
      <xdr:nvSpPr>
        <xdr:cNvPr id="72" name="テキスト ボックス 71"/>
        <xdr:cNvSpPr txBox="1"/>
      </xdr:nvSpPr>
      <xdr:spPr>
        <a:xfrm>
          <a:off x="1752111" y="6403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157086</xdr:rowOff>
    </xdr:from>
    <xdr:to>
      <xdr:col>6</xdr:col>
      <xdr:colOff>38100</xdr:colOff>
      <xdr:row>37</xdr:row>
      <xdr:rowOff>87236</xdr:rowOff>
    </xdr:to>
    <xdr:sp macro="" textlink="">
      <xdr:nvSpPr>
        <xdr:cNvPr id="73" name="フローチャート: 判断 72"/>
        <xdr:cNvSpPr/>
      </xdr:nvSpPr>
      <xdr:spPr>
        <a:xfrm>
          <a:off x="1079500" y="6329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78363</xdr:rowOff>
    </xdr:from>
    <xdr:ext cx="534377" cy="259045"/>
    <xdr:sp macro="" textlink="">
      <xdr:nvSpPr>
        <xdr:cNvPr id="74" name="テキスト ボックス 73"/>
        <xdr:cNvSpPr txBox="1"/>
      </xdr:nvSpPr>
      <xdr:spPr>
        <a:xfrm>
          <a:off x="863111" y="6422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32</xdr:row>
      <xdr:rowOff>136868</xdr:rowOff>
    </xdr:from>
    <xdr:to>
      <xdr:col>24</xdr:col>
      <xdr:colOff>114300</xdr:colOff>
      <xdr:row>33</xdr:row>
      <xdr:rowOff>67018</xdr:rowOff>
    </xdr:to>
    <xdr:sp macro="" textlink="">
      <xdr:nvSpPr>
        <xdr:cNvPr id="80" name="楕円 79"/>
        <xdr:cNvSpPr/>
      </xdr:nvSpPr>
      <xdr:spPr>
        <a:xfrm>
          <a:off x="4584700" y="5623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31</xdr:row>
      <xdr:rowOff>159745</xdr:rowOff>
    </xdr:from>
    <xdr:ext cx="599010" cy="259045"/>
    <xdr:sp macro="" textlink="">
      <xdr:nvSpPr>
        <xdr:cNvPr id="81" name="人件費該当値テキスト"/>
        <xdr:cNvSpPr txBox="1"/>
      </xdr:nvSpPr>
      <xdr:spPr>
        <a:xfrm>
          <a:off x="4686300" y="54746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32</xdr:row>
      <xdr:rowOff>137008</xdr:rowOff>
    </xdr:from>
    <xdr:to>
      <xdr:col>20</xdr:col>
      <xdr:colOff>38100</xdr:colOff>
      <xdr:row>33</xdr:row>
      <xdr:rowOff>67158</xdr:rowOff>
    </xdr:to>
    <xdr:sp macro="" textlink="">
      <xdr:nvSpPr>
        <xdr:cNvPr id="82" name="楕円 81"/>
        <xdr:cNvSpPr/>
      </xdr:nvSpPr>
      <xdr:spPr>
        <a:xfrm>
          <a:off x="3746500" y="5623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31</xdr:row>
      <xdr:rowOff>83685</xdr:rowOff>
    </xdr:from>
    <xdr:ext cx="599010" cy="259045"/>
    <xdr:sp macro="" textlink="">
      <xdr:nvSpPr>
        <xdr:cNvPr id="83" name="テキスト ボックス 82"/>
        <xdr:cNvSpPr txBox="1"/>
      </xdr:nvSpPr>
      <xdr:spPr>
        <a:xfrm>
          <a:off x="3497795" y="53986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32</xdr:row>
      <xdr:rowOff>126505</xdr:rowOff>
    </xdr:from>
    <xdr:to>
      <xdr:col>15</xdr:col>
      <xdr:colOff>101600</xdr:colOff>
      <xdr:row>33</xdr:row>
      <xdr:rowOff>56655</xdr:rowOff>
    </xdr:to>
    <xdr:sp macro="" textlink="">
      <xdr:nvSpPr>
        <xdr:cNvPr id="84" name="楕円 83"/>
        <xdr:cNvSpPr/>
      </xdr:nvSpPr>
      <xdr:spPr>
        <a:xfrm>
          <a:off x="2857500" y="5612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31</xdr:row>
      <xdr:rowOff>73182</xdr:rowOff>
    </xdr:from>
    <xdr:ext cx="599010" cy="259045"/>
    <xdr:sp macro="" textlink="">
      <xdr:nvSpPr>
        <xdr:cNvPr id="85" name="テキスト ボックス 84"/>
        <xdr:cNvSpPr txBox="1"/>
      </xdr:nvSpPr>
      <xdr:spPr>
        <a:xfrm>
          <a:off x="2608795" y="53881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148476</xdr:rowOff>
    </xdr:from>
    <xdr:to>
      <xdr:col>10</xdr:col>
      <xdr:colOff>165100</xdr:colOff>
      <xdr:row>35</xdr:row>
      <xdr:rowOff>78626</xdr:rowOff>
    </xdr:to>
    <xdr:sp macro="" textlink="">
      <xdr:nvSpPr>
        <xdr:cNvPr id="86" name="楕円 85"/>
        <xdr:cNvSpPr/>
      </xdr:nvSpPr>
      <xdr:spPr>
        <a:xfrm>
          <a:off x="1968500" y="5977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33</xdr:row>
      <xdr:rowOff>95153</xdr:rowOff>
    </xdr:from>
    <xdr:ext cx="599010" cy="259045"/>
    <xdr:sp macro="" textlink="">
      <xdr:nvSpPr>
        <xdr:cNvPr id="87" name="テキスト ボックス 86"/>
        <xdr:cNvSpPr txBox="1"/>
      </xdr:nvSpPr>
      <xdr:spPr>
        <a:xfrm>
          <a:off x="1719795" y="57530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166243</xdr:rowOff>
    </xdr:from>
    <xdr:to>
      <xdr:col>6</xdr:col>
      <xdr:colOff>38100</xdr:colOff>
      <xdr:row>35</xdr:row>
      <xdr:rowOff>96393</xdr:rowOff>
    </xdr:to>
    <xdr:sp macro="" textlink="">
      <xdr:nvSpPr>
        <xdr:cNvPr id="88" name="楕円 87"/>
        <xdr:cNvSpPr/>
      </xdr:nvSpPr>
      <xdr:spPr>
        <a:xfrm>
          <a:off x="1079500" y="5995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33</xdr:row>
      <xdr:rowOff>112920</xdr:rowOff>
    </xdr:from>
    <xdr:ext cx="599010" cy="259045"/>
    <xdr:sp macro="" textlink="">
      <xdr:nvSpPr>
        <xdr:cNvPr id="89" name="テキスト ボックス 88"/>
        <xdr:cNvSpPr txBox="1"/>
      </xdr:nvSpPr>
      <xdr:spPr>
        <a:xfrm>
          <a:off x="830795" y="57707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69,985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103619</xdr:rowOff>
    </xdr:from>
    <xdr:to>
      <xdr:col>24</xdr:col>
      <xdr:colOff>62865</xdr:colOff>
      <xdr:row>57</xdr:row>
      <xdr:rowOff>157737</xdr:rowOff>
    </xdr:to>
    <xdr:cxnSp macro="">
      <xdr:nvCxnSpPr>
        <xdr:cNvPr id="113" name="直線コネクタ 112"/>
        <xdr:cNvCxnSpPr/>
      </xdr:nvCxnSpPr>
      <xdr:spPr>
        <a:xfrm flipV="1">
          <a:off x="4633595" y="8847569"/>
          <a:ext cx="1270" cy="10828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161564</xdr:rowOff>
    </xdr:from>
    <xdr:ext cx="534377" cy="259045"/>
    <xdr:sp macro="" textlink="">
      <xdr:nvSpPr>
        <xdr:cNvPr id="114" name="物件費最小値テキスト"/>
        <xdr:cNvSpPr txBox="1"/>
      </xdr:nvSpPr>
      <xdr:spPr>
        <a:xfrm>
          <a:off x="4686300" y="9934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60,266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157737</xdr:rowOff>
    </xdr:from>
    <xdr:to>
      <xdr:col>24</xdr:col>
      <xdr:colOff>152400</xdr:colOff>
      <xdr:row>57</xdr:row>
      <xdr:rowOff>157737</xdr:rowOff>
    </xdr:to>
    <xdr:cxnSp macro="">
      <xdr:nvCxnSpPr>
        <xdr:cNvPr id="115" name="直線コネクタ 114"/>
        <xdr:cNvCxnSpPr/>
      </xdr:nvCxnSpPr>
      <xdr:spPr>
        <a:xfrm>
          <a:off x="4546600" y="99303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50296</xdr:rowOff>
    </xdr:from>
    <xdr:ext cx="599010" cy="259045"/>
    <xdr:sp macro="" textlink="">
      <xdr:nvSpPr>
        <xdr:cNvPr id="116" name="物件費最大値テキスト"/>
        <xdr:cNvSpPr txBox="1"/>
      </xdr:nvSpPr>
      <xdr:spPr>
        <a:xfrm>
          <a:off x="4686300" y="86227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344,470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103619</xdr:rowOff>
    </xdr:from>
    <xdr:to>
      <xdr:col>24</xdr:col>
      <xdr:colOff>152400</xdr:colOff>
      <xdr:row>51</xdr:row>
      <xdr:rowOff>103619</xdr:rowOff>
    </xdr:to>
    <xdr:cxnSp macro="">
      <xdr:nvCxnSpPr>
        <xdr:cNvPr id="117" name="直線コネクタ 116"/>
        <xdr:cNvCxnSpPr/>
      </xdr:nvCxnSpPr>
      <xdr:spPr>
        <a:xfrm>
          <a:off x="4546600" y="88475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29118</xdr:rowOff>
    </xdr:from>
    <xdr:to>
      <xdr:col>24</xdr:col>
      <xdr:colOff>63500</xdr:colOff>
      <xdr:row>56</xdr:row>
      <xdr:rowOff>59686</xdr:rowOff>
    </xdr:to>
    <xdr:cxnSp macro="">
      <xdr:nvCxnSpPr>
        <xdr:cNvPr id="118" name="直線コネクタ 117"/>
        <xdr:cNvCxnSpPr/>
      </xdr:nvCxnSpPr>
      <xdr:spPr>
        <a:xfrm flipV="1">
          <a:off x="3797300" y="9630318"/>
          <a:ext cx="838200" cy="305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87139</xdr:rowOff>
    </xdr:from>
    <xdr:ext cx="599010" cy="259045"/>
    <xdr:sp macro="" textlink="">
      <xdr:nvSpPr>
        <xdr:cNvPr id="119" name="物件費平均値テキスト"/>
        <xdr:cNvSpPr txBox="1"/>
      </xdr:nvSpPr>
      <xdr:spPr>
        <a:xfrm>
          <a:off x="4686300" y="968833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104,800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108712</xdr:rowOff>
    </xdr:from>
    <xdr:to>
      <xdr:col>24</xdr:col>
      <xdr:colOff>114300</xdr:colOff>
      <xdr:row>57</xdr:row>
      <xdr:rowOff>38862</xdr:rowOff>
    </xdr:to>
    <xdr:sp macro="" textlink="">
      <xdr:nvSpPr>
        <xdr:cNvPr id="120" name="フローチャート: 判断 119"/>
        <xdr:cNvSpPr/>
      </xdr:nvSpPr>
      <xdr:spPr>
        <a:xfrm>
          <a:off x="4584700" y="9709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59686</xdr:rowOff>
    </xdr:from>
    <xdr:to>
      <xdr:col>19</xdr:col>
      <xdr:colOff>177800</xdr:colOff>
      <xdr:row>56</xdr:row>
      <xdr:rowOff>102774</xdr:rowOff>
    </xdr:to>
    <xdr:cxnSp macro="">
      <xdr:nvCxnSpPr>
        <xdr:cNvPr id="121" name="直線コネクタ 120"/>
        <xdr:cNvCxnSpPr/>
      </xdr:nvCxnSpPr>
      <xdr:spPr>
        <a:xfrm flipV="1">
          <a:off x="2908300" y="9660886"/>
          <a:ext cx="889000" cy="43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134540</xdr:rowOff>
    </xdr:from>
    <xdr:to>
      <xdr:col>20</xdr:col>
      <xdr:colOff>38100</xdr:colOff>
      <xdr:row>57</xdr:row>
      <xdr:rowOff>64690</xdr:rowOff>
    </xdr:to>
    <xdr:sp macro="" textlink="">
      <xdr:nvSpPr>
        <xdr:cNvPr id="122" name="フローチャート: 判断 121"/>
        <xdr:cNvSpPr/>
      </xdr:nvSpPr>
      <xdr:spPr>
        <a:xfrm>
          <a:off x="3746500" y="9735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55817</xdr:rowOff>
    </xdr:from>
    <xdr:ext cx="534377" cy="259045"/>
    <xdr:sp macro="" textlink="">
      <xdr:nvSpPr>
        <xdr:cNvPr id="123" name="テキスト ボックス 122"/>
        <xdr:cNvSpPr txBox="1"/>
      </xdr:nvSpPr>
      <xdr:spPr>
        <a:xfrm>
          <a:off x="3530111" y="9828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32174</xdr:rowOff>
    </xdr:from>
    <xdr:to>
      <xdr:col>15</xdr:col>
      <xdr:colOff>50800</xdr:colOff>
      <xdr:row>56</xdr:row>
      <xdr:rowOff>102774</xdr:rowOff>
    </xdr:to>
    <xdr:cxnSp macro="">
      <xdr:nvCxnSpPr>
        <xdr:cNvPr id="124" name="直線コネクタ 123"/>
        <xdr:cNvCxnSpPr/>
      </xdr:nvCxnSpPr>
      <xdr:spPr>
        <a:xfrm>
          <a:off x="2019300" y="9633374"/>
          <a:ext cx="889000" cy="70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163546</xdr:rowOff>
    </xdr:from>
    <xdr:to>
      <xdr:col>15</xdr:col>
      <xdr:colOff>101600</xdr:colOff>
      <xdr:row>57</xdr:row>
      <xdr:rowOff>93696</xdr:rowOff>
    </xdr:to>
    <xdr:sp macro="" textlink="">
      <xdr:nvSpPr>
        <xdr:cNvPr id="125" name="フローチャート: 判断 124"/>
        <xdr:cNvSpPr/>
      </xdr:nvSpPr>
      <xdr:spPr>
        <a:xfrm>
          <a:off x="2857500" y="9764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84823</xdr:rowOff>
    </xdr:from>
    <xdr:ext cx="534377" cy="259045"/>
    <xdr:sp macro="" textlink="">
      <xdr:nvSpPr>
        <xdr:cNvPr id="126" name="テキスト ボックス 125"/>
        <xdr:cNvSpPr txBox="1"/>
      </xdr:nvSpPr>
      <xdr:spPr>
        <a:xfrm>
          <a:off x="2641111" y="98574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32174</xdr:rowOff>
    </xdr:from>
    <xdr:to>
      <xdr:col>10</xdr:col>
      <xdr:colOff>114300</xdr:colOff>
      <xdr:row>56</xdr:row>
      <xdr:rowOff>40708</xdr:rowOff>
    </xdr:to>
    <xdr:cxnSp macro="">
      <xdr:nvCxnSpPr>
        <xdr:cNvPr id="127" name="直線コネクタ 126"/>
        <xdr:cNvCxnSpPr/>
      </xdr:nvCxnSpPr>
      <xdr:spPr>
        <a:xfrm flipV="1">
          <a:off x="1130300" y="9633374"/>
          <a:ext cx="889000" cy="8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135333</xdr:rowOff>
    </xdr:from>
    <xdr:to>
      <xdr:col>10</xdr:col>
      <xdr:colOff>165100</xdr:colOff>
      <xdr:row>57</xdr:row>
      <xdr:rowOff>65483</xdr:rowOff>
    </xdr:to>
    <xdr:sp macro="" textlink="">
      <xdr:nvSpPr>
        <xdr:cNvPr id="128" name="フローチャート: 判断 127"/>
        <xdr:cNvSpPr/>
      </xdr:nvSpPr>
      <xdr:spPr>
        <a:xfrm>
          <a:off x="1968500" y="9736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56610</xdr:rowOff>
    </xdr:from>
    <xdr:ext cx="534377" cy="259045"/>
    <xdr:sp macro="" textlink="">
      <xdr:nvSpPr>
        <xdr:cNvPr id="129" name="テキスト ボックス 128"/>
        <xdr:cNvSpPr txBox="1"/>
      </xdr:nvSpPr>
      <xdr:spPr>
        <a:xfrm>
          <a:off x="1752111" y="9829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9965</xdr:rowOff>
    </xdr:from>
    <xdr:to>
      <xdr:col>6</xdr:col>
      <xdr:colOff>38100</xdr:colOff>
      <xdr:row>57</xdr:row>
      <xdr:rowOff>111565</xdr:rowOff>
    </xdr:to>
    <xdr:sp macro="" textlink="">
      <xdr:nvSpPr>
        <xdr:cNvPr id="130" name="フローチャート: 判断 129"/>
        <xdr:cNvSpPr/>
      </xdr:nvSpPr>
      <xdr:spPr>
        <a:xfrm>
          <a:off x="1079500" y="9782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102692</xdr:rowOff>
    </xdr:from>
    <xdr:ext cx="534377" cy="259045"/>
    <xdr:sp macro="" textlink="">
      <xdr:nvSpPr>
        <xdr:cNvPr id="131" name="テキスト ボックス 130"/>
        <xdr:cNvSpPr txBox="1"/>
      </xdr:nvSpPr>
      <xdr:spPr>
        <a:xfrm>
          <a:off x="863111" y="9875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149768</xdr:rowOff>
    </xdr:from>
    <xdr:to>
      <xdr:col>24</xdr:col>
      <xdr:colOff>114300</xdr:colOff>
      <xdr:row>56</xdr:row>
      <xdr:rowOff>79918</xdr:rowOff>
    </xdr:to>
    <xdr:sp macro="" textlink="">
      <xdr:nvSpPr>
        <xdr:cNvPr id="137" name="楕円 136"/>
        <xdr:cNvSpPr/>
      </xdr:nvSpPr>
      <xdr:spPr>
        <a:xfrm>
          <a:off x="4584700" y="9579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1195</xdr:rowOff>
    </xdr:from>
    <xdr:ext cx="599010" cy="259045"/>
    <xdr:sp macro="" textlink="">
      <xdr:nvSpPr>
        <xdr:cNvPr id="138" name="物件費該当値テキスト"/>
        <xdr:cNvSpPr txBox="1"/>
      </xdr:nvSpPr>
      <xdr:spPr>
        <a:xfrm>
          <a:off x="4686300" y="94309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8886</xdr:rowOff>
    </xdr:from>
    <xdr:to>
      <xdr:col>20</xdr:col>
      <xdr:colOff>38100</xdr:colOff>
      <xdr:row>56</xdr:row>
      <xdr:rowOff>110486</xdr:rowOff>
    </xdr:to>
    <xdr:sp macro="" textlink="">
      <xdr:nvSpPr>
        <xdr:cNvPr id="139" name="楕円 138"/>
        <xdr:cNvSpPr/>
      </xdr:nvSpPr>
      <xdr:spPr>
        <a:xfrm>
          <a:off x="3746500" y="9610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127013</xdr:rowOff>
    </xdr:from>
    <xdr:ext cx="599010" cy="259045"/>
    <xdr:sp macro="" textlink="">
      <xdr:nvSpPr>
        <xdr:cNvPr id="140" name="テキスト ボックス 139"/>
        <xdr:cNvSpPr txBox="1"/>
      </xdr:nvSpPr>
      <xdr:spPr>
        <a:xfrm>
          <a:off x="3497795" y="93853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51974</xdr:rowOff>
    </xdr:from>
    <xdr:to>
      <xdr:col>15</xdr:col>
      <xdr:colOff>101600</xdr:colOff>
      <xdr:row>56</xdr:row>
      <xdr:rowOff>153574</xdr:rowOff>
    </xdr:to>
    <xdr:sp macro="" textlink="">
      <xdr:nvSpPr>
        <xdr:cNvPr id="141" name="楕円 140"/>
        <xdr:cNvSpPr/>
      </xdr:nvSpPr>
      <xdr:spPr>
        <a:xfrm>
          <a:off x="2857500" y="9653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54</xdr:row>
      <xdr:rowOff>170101</xdr:rowOff>
    </xdr:from>
    <xdr:ext cx="599010" cy="259045"/>
    <xdr:sp macro="" textlink="">
      <xdr:nvSpPr>
        <xdr:cNvPr id="142" name="テキスト ボックス 141"/>
        <xdr:cNvSpPr txBox="1"/>
      </xdr:nvSpPr>
      <xdr:spPr>
        <a:xfrm>
          <a:off x="2608795" y="94284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152824</xdr:rowOff>
    </xdr:from>
    <xdr:to>
      <xdr:col>10</xdr:col>
      <xdr:colOff>165100</xdr:colOff>
      <xdr:row>56</xdr:row>
      <xdr:rowOff>82974</xdr:rowOff>
    </xdr:to>
    <xdr:sp macro="" textlink="">
      <xdr:nvSpPr>
        <xdr:cNvPr id="143" name="楕円 142"/>
        <xdr:cNvSpPr/>
      </xdr:nvSpPr>
      <xdr:spPr>
        <a:xfrm>
          <a:off x="1968500" y="9582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99501</xdr:rowOff>
    </xdr:from>
    <xdr:ext cx="599010" cy="259045"/>
    <xdr:sp macro="" textlink="">
      <xdr:nvSpPr>
        <xdr:cNvPr id="144" name="テキスト ボックス 143"/>
        <xdr:cNvSpPr txBox="1"/>
      </xdr:nvSpPr>
      <xdr:spPr>
        <a:xfrm>
          <a:off x="1719795" y="93578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161358</xdr:rowOff>
    </xdr:from>
    <xdr:to>
      <xdr:col>6</xdr:col>
      <xdr:colOff>38100</xdr:colOff>
      <xdr:row>56</xdr:row>
      <xdr:rowOff>91508</xdr:rowOff>
    </xdr:to>
    <xdr:sp macro="" textlink="">
      <xdr:nvSpPr>
        <xdr:cNvPr id="145" name="楕円 144"/>
        <xdr:cNvSpPr/>
      </xdr:nvSpPr>
      <xdr:spPr>
        <a:xfrm>
          <a:off x="1079500" y="9591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54</xdr:row>
      <xdr:rowOff>108035</xdr:rowOff>
    </xdr:from>
    <xdr:ext cx="599010" cy="259045"/>
    <xdr:sp macro="" textlink="">
      <xdr:nvSpPr>
        <xdr:cNvPr id="146" name="テキスト ボックス 145"/>
        <xdr:cNvSpPr txBox="1"/>
      </xdr:nvSpPr>
      <xdr:spPr>
        <a:xfrm>
          <a:off x="830795" y="93663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98879</xdr:rowOff>
    </xdr:from>
    <xdr:to>
      <xdr:col>28</xdr:col>
      <xdr:colOff>114300</xdr:colOff>
      <xdr:row>79</xdr:row>
      <xdr:rowOff>98879</xdr:rowOff>
    </xdr:to>
    <xdr:cxnSp macro="">
      <xdr:nvCxnSpPr>
        <xdr:cNvPr id="157" name="直線コネクタ 156"/>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128106</xdr:rowOff>
    </xdr:from>
    <xdr:ext cx="248786" cy="259045"/>
    <xdr:sp macro="" textlink="">
      <xdr:nvSpPr>
        <xdr:cNvPr id="158" name="テキスト ボックス 157"/>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9" name="直線コネクタ 158"/>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144434</xdr:rowOff>
    </xdr:from>
    <xdr:ext cx="531299" cy="259045"/>
    <xdr:sp macro="" textlink="">
      <xdr:nvSpPr>
        <xdr:cNvPr id="160" name="テキスト ボックス 159"/>
        <xdr:cNvSpPr txBox="1"/>
      </xdr:nvSpPr>
      <xdr:spPr>
        <a:xfrm>
          <a:off x="230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1" name="直線コネクタ 160"/>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74</xdr:row>
      <xdr:rowOff>160762</xdr:rowOff>
    </xdr:from>
    <xdr:ext cx="531299" cy="259045"/>
    <xdr:sp macro="" textlink="">
      <xdr:nvSpPr>
        <xdr:cNvPr id="162" name="テキスト ボックス 161"/>
        <xdr:cNvSpPr txBox="1"/>
      </xdr:nvSpPr>
      <xdr:spPr>
        <a:xfrm>
          <a:off x="230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3" name="直線コネクタ 162"/>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5642</xdr:rowOff>
    </xdr:from>
    <xdr:ext cx="531299" cy="259045"/>
    <xdr:sp macro="" textlink="">
      <xdr:nvSpPr>
        <xdr:cNvPr id="164" name="テキスト ボックス 163"/>
        <xdr:cNvSpPr txBox="1"/>
      </xdr:nvSpPr>
      <xdr:spPr>
        <a:xfrm>
          <a:off x="230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5" name="直線コネクタ 164"/>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21970</xdr:rowOff>
    </xdr:from>
    <xdr:ext cx="531299" cy="259045"/>
    <xdr:sp macro="" textlink="">
      <xdr:nvSpPr>
        <xdr:cNvPr id="166" name="テキスト ボックス 165"/>
        <xdr:cNvSpPr txBox="1"/>
      </xdr:nvSpPr>
      <xdr:spPr>
        <a:xfrm>
          <a:off x="230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7" name="直線コネクタ 166"/>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38299</xdr:rowOff>
    </xdr:from>
    <xdr:ext cx="531299" cy="259045"/>
    <xdr:sp macro="" textlink="">
      <xdr:nvSpPr>
        <xdr:cNvPr id="168" name="テキスト ボックス 167"/>
        <xdr:cNvSpPr txBox="1"/>
      </xdr:nvSpPr>
      <xdr:spPr>
        <a:xfrm>
          <a:off x="230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0" name="テキスト ボックス 169"/>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10704</xdr:rowOff>
    </xdr:from>
    <xdr:to>
      <xdr:col>24</xdr:col>
      <xdr:colOff>62865</xdr:colOff>
      <xdr:row>79</xdr:row>
      <xdr:rowOff>98617</xdr:rowOff>
    </xdr:to>
    <xdr:cxnSp macro="">
      <xdr:nvCxnSpPr>
        <xdr:cNvPr id="172" name="直線コネクタ 171"/>
        <xdr:cNvCxnSpPr/>
      </xdr:nvCxnSpPr>
      <xdr:spPr>
        <a:xfrm flipV="1">
          <a:off x="4633595" y="12012204"/>
          <a:ext cx="1270" cy="16309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102444</xdr:rowOff>
    </xdr:from>
    <xdr:ext cx="249299" cy="259045"/>
    <xdr:sp macro="" textlink="">
      <xdr:nvSpPr>
        <xdr:cNvPr id="173" name="維持補修費最小値テキスト"/>
        <xdr:cNvSpPr txBox="1"/>
      </xdr:nvSpPr>
      <xdr:spPr>
        <a:xfrm>
          <a:off x="4686300" y="1364699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98617</xdr:rowOff>
    </xdr:from>
    <xdr:to>
      <xdr:col>24</xdr:col>
      <xdr:colOff>152400</xdr:colOff>
      <xdr:row>79</xdr:row>
      <xdr:rowOff>98617</xdr:rowOff>
    </xdr:to>
    <xdr:cxnSp macro="">
      <xdr:nvCxnSpPr>
        <xdr:cNvPr id="174" name="直線コネクタ 173"/>
        <xdr:cNvCxnSpPr/>
      </xdr:nvCxnSpPr>
      <xdr:spPr>
        <a:xfrm>
          <a:off x="4546600" y="13643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128831</xdr:rowOff>
    </xdr:from>
    <xdr:ext cx="534377" cy="259045"/>
    <xdr:sp macro="" textlink="">
      <xdr:nvSpPr>
        <xdr:cNvPr id="175" name="維持補修費最大値テキスト"/>
        <xdr:cNvSpPr txBox="1"/>
      </xdr:nvSpPr>
      <xdr:spPr>
        <a:xfrm>
          <a:off x="4686300" y="11787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49,950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10704</xdr:rowOff>
    </xdr:from>
    <xdr:to>
      <xdr:col>24</xdr:col>
      <xdr:colOff>152400</xdr:colOff>
      <xdr:row>70</xdr:row>
      <xdr:rowOff>10704</xdr:rowOff>
    </xdr:to>
    <xdr:cxnSp macro="">
      <xdr:nvCxnSpPr>
        <xdr:cNvPr id="176" name="直線コネクタ 175"/>
        <xdr:cNvCxnSpPr/>
      </xdr:nvCxnSpPr>
      <xdr:spPr>
        <a:xfrm>
          <a:off x="4546600" y="120122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79</xdr:row>
      <xdr:rowOff>10150</xdr:rowOff>
    </xdr:from>
    <xdr:to>
      <xdr:col>24</xdr:col>
      <xdr:colOff>63500</xdr:colOff>
      <xdr:row>79</xdr:row>
      <xdr:rowOff>51755</xdr:rowOff>
    </xdr:to>
    <xdr:cxnSp macro="">
      <xdr:nvCxnSpPr>
        <xdr:cNvPr id="177" name="直線コネクタ 176"/>
        <xdr:cNvCxnSpPr/>
      </xdr:nvCxnSpPr>
      <xdr:spPr>
        <a:xfrm flipV="1">
          <a:off x="3797300" y="13554700"/>
          <a:ext cx="838200" cy="416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117361</xdr:rowOff>
    </xdr:from>
    <xdr:ext cx="469744" cy="259045"/>
    <xdr:sp macro="" textlink="">
      <xdr:nvSpPr>
        <xdr:cNvPr id="178" name="維持補修費平均値テキスト"/>
        <xdr:cNvSpPr txBox="1"/>
      </xdr:nvSpPr>
      <xdr:spPr>
        <a:xfrm>
          <a:off x="4686300" y="1314756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94484</xdr:rowOff>
    </xdr:from>
    <xdr:to>
      <xdr:col>24</xdr:col>
      <xdr:colOff>114300</xdr:colOff>
      <xdr:row>78</xdr:row>
      <xdr:rowOff>24634</xdr:rowOff>
    </xdr:to>
    <xdr:sp macro="" textlink="">
      <xdr:nvSpPr>
        <xdr:cNvPr id="179" name="フローチャート: 判断 178"/>
        <xdr:cNvSpPr/>
      </xdr:nvSpPr>
      <xdr:spPr>
        <a:xfrm>
          <a:off x="4584700" y="13296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144729</xdr:rowOff>
    </xdr:from>
    <xdr:to>
      <xdr:col>19</xdr:col>
      <xdr:colOff>177800</xdr:colOff>
      <xdr:row>79</xdr:row>
      <xdr:rowOff>51755</xdr:rowOff>
    </xdr:to>
    <xdr:cxnSp macro="">
      <xdr:nvCxnSpPr>
        <xdr:cNvPr id="180" name="直線コネクタ 179"/>
        <xdr:cNvCxnSpPr/>
      </xdr:nvCxnSpPr>
      <xdr:spPr>
        <a:xfrm>
          <a:off x="2908300" y="13517829"/>
          <a:ext cx="889000" cy="78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69991</xdr:rowOff>
    </xdr:from>
    <xdr:to>
      <xdr:col>20</xdr:col>
      <xdr:colOff>38100</xdr:colOff>
      <xdr:row>78</xdr:row>
      <xdr:rowOff>141</xdr:rowOff>
    </xdr:to>
    <xdr:sp macro="" textlink="">
      <xdr:nvSpPr>
        <xdr:cNvPr id="181" name="フローチャート: 判断 180"/>
        <xdr:cNvSpPr/>
      </xdr:nvSpPr>
      <xdr:spPr>
        <a:xfrm>
          <a:off x="3746500" y="13271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16668</xdr:rowOff>
    </xdr:from>
    <xdr:ext cx="469744" cy="259045"/>
    <xdr:sp macro="" textlink="">
      <xdr:nvSpPr>
        <xdr:cNvPr id="182" name="テキスト ボックス 181"/>
        <xdr:cNvSpPr txBox="1"/>
      </xdr:nvSpPr>
      <xdr:spPr>
        <a:xfrm>
          <a:off x="3562428" y="130468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144729</xdr:rowOff>
    </xdr:from>
    <xdr:to>
      <xdr:col>15</xdr:col>
      <xdr:colOff>50800</xdr:colOff>
      <xdr:row>79</xdr:row>
      <xdr:rowOff>8581</xdr:rowOff>
    </xdr:to>
    <xdr:cxnSp macro="">
      <xdr:nvCxnSpPr>
        <xdr:cNvPr id="183" name="直線コネクタ 182"/>
        <xdr:cNvCxnSpPr/>
      </xdr:nvCxnSpPr>
      <xdr:spPr>
        <a:xfrm flipV="1">
          <a:off x="2019300" y="13517829"/>
          <a:ext cx="889000" cy="35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71723</xdr:rowOff>
    </xdr:from>
    <xdr:to>
      <xdr:col>15</xdr:col>
      <xdr:colOff>101600</xdr:colOff>
      <xdr:row>78</xdr:row>
      <xdr:rowOff>1873</xdr:rowOff>
    </xdr:to>
    <xdr:sp macro="" textlink="">
      <xdr:nvSpPr>
        <xdr:cNvPr id="184" name="フローチャート: 判断 183"/>
        <xdr:cNvSpPr/>
      </xdr:nvSpPr>
      <xdr:spPr>
        <a:xfrm>
          <a:off x="2857500" y="13273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18400</xdr:rowOff>
    </xdr:from>
    <xdr:ext cx="469744" cy="259045"/>
    <xdr:sp macro="" textlink="">
      <xdr:nvSpPr>
        <xdr:cNvPr id="185" name="テキスト ボックス 184"/>
        <xdr:cNvSpPr txBox="1"/>
      </xdr:nvSpPr>
      <xdr:spPr>
        <a:xfrm>
          <a:off x="2673428" y="130486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79</xdr:row>
      <xdr:rowOff>8581</xdr:rowOff>
    </xdr:from>
    <xdr:to>
      <xdr:col>10</xdr:col>
      <xdr:colOff>114300</xdr:colOff>
      <xdr:row>79</xdr:row>
      <xdr:rowOff>31181</xdr:rowOff>
    </xdr:to>
    <xdr:cxnSp macro="">
      <xdr:nvCxnSpPr>
        <xdr:cNvPr id="186" name="直線コネクタ 185"/>
        <xdr:cNvCxnSpPr/>
      </xdr:nvCxnSpPr>
      <xdr:spPr>
        <a:xfrm flipV="1">
          <a:off x="1130300" y="13553131"/>
          <a:ext cx="889000" cy="22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19112</xdr:rowOff>
    </xdr:from>
    <xdr:to>
      <xdr:col>10</xdr:col>
      <xdr:colOff>165100</xdr:colOff>
      <xdr:row>78</xdr:row>
      <xdr:rowOff>120712</xdr:rowOff>
    </xdr:to>
    <xdr:sp macro="" textlink="">
      <xdr:nvSpPr>
        <xdr:cNvPr id="187" name="フローチャート: 判断 186"/>
        <xdr:cNvSpPr/>
      </xdr:nvSpPr>
      <xdr:spPr>
        <a:xfrm>
          <a:off x="1968500" y="13392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137239</xdr:rowOff>
    </xdr:from>
    <xdr:ext cx="469744" cy="259045"/>
    <xdr:sp macro="" textlink="">
      <xdr:nvSpPr>
        <xdr:cNvPr id="188" name="テキスト ボックス 187"/>
        <xdr:cNvSpPr txBox="1"/>
      </xdr:nvSpPr>
      <xdr:spPr>
        <a:xfrm>
          <a:off x="1784428" y="131674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170314</xdr:rowOff>
    </xdr:from>
    <xdr:to>
      <xdr:col>6</xdr:col>
      <xdr:colOff>38100</xdr:colOff>
      <xdr:row>78</xdr:row>
      <xdr:rowOff>100464</xdr:rowOff>
    </xdr:to>
    <xdr:sp macro="" textlink="">
      <xdr:nvSpPr>
        <xdr:cNvPr id="189" name="フローチャート: 判断 188"/>
        <xdr:cNvSpPr/>
      </xdr:nvSpPr>
      <xdr:spPr>
        <a:xfrm>
          <a:off x="1079500" y="13371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116991</xdr:rowOff>
    </xdr:from>
    <xdr:ext cx="469744" cy="259045"/>
    <xdr:sp macro="" textlink="">
      <xdr:nvSpPr>
        <xdr:cNvPr id="190" name="テキスト ボックス 189"/>
        <xdr:cNvSpPr txBox="1"/>
      </xdr:nvSpPr>
      <xdr:spPr>
        <a:xfrm>
          <a:off x="895428" y="131471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130800</xdr:rowOff>
    </xdr:from>
    <xdr:to>
      <xdr:col>24</xdr:col>
      <xdr:colOff>114300</xdr:colOff>
      <xdr:row>79</xdr:row>
      <xdr:rowOff>60950</xdr:rowOff>
    </xdr:to>
    <xdr:sp macro="" textlink="">
      <xdr:nvSpPr>
        <xdr:cNvPr id="196" name="楕円 195"/>
        <xdr:cNvSpPr/>
      </xdr:nvSpPr>
      <xdr:spPr>
        <a:xfrm>
          <a:off x="4584700" y="13503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45727</xdr:rowOff>
    </xdr:from>
    <xdr:ext cx="469744" cy="259045"/>
    <xdr:sp macro="" textlink="">
      <xdr:nvSpPr>
        <xdr:cNvPr id="197" name="維持補修費該当値テキスト"/>
        <xdr:cNvSpPr txBox="1"/>
      </xdr:nvSpPr>
      <xdr:spPr>
        <a:xfrm>
          <a:off x="4686300" y="1341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79</xdr:row>
      <xdr:rowOff>955</xdr:rowOff>
    </xdr:from>
    <xdr:to>
      <xdr:col>20</xdr:col>
      <xdr:colOff>38100</xdr:colOff>
      <xdr:row>79</xdr:row>
      <xdr:rowOff>102555</xdr:rowOff>
    </xdr:to>
    <xdr:sp macro="" textlink="">
      <xdr:nvSpPr>
        <xdr:cNvPr id="198" name="楕円 197"/>
        <xdr:cNvSpPr/>
      </xdr:nvSpPr>
      <xdr:spPr>
        <a:xfrm>
          <a:off x="3746500" y="13545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79</xdr:row>
      <xdr:rowOff>93682</xdr:rowOff>
    </xdr:from>
    <xdr:ext cx="469744" cy="259045"/>
    <xdr:sp macro="" textlink="">
      <xdr:nvSpPr>
        <xdr:cNvPr id="199" name="テキスト ボックス 198"/>
        <xdr:cNvSpPr txBox="1"/>
      </xdr:nvSpPr>
      <xdr:spPr>
        <a:xfrm>
          <a:off x="3562428" y="136382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93929</xdr:rowOff>
    </xdr:from>
    <xdr:to>
      <xdr:col>15</xdr:col>
      <xdr:colOff>101600</xdr:colOff>
      <xdr:row>79</xdr:row>
      <xdr:rowOff>24079</xdr:rowOff>
    </xdr:to>
    <xdr:sp macro="" textlink="">
      <xdr:nvSpPr>
        <xdr:cNvPr id="200" name="楕円 199"/>
        <xdr:cNvSpPr/>
      </xdr:nvSpPr>
      <xdr:spPr>
        <a:xfrm>
          <a:off x="2857500" y="13467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15206</xdr:rowOff>
    </xdr:from>
    <xdr:ext cx="469744" cy="259045"/>
    <xdr:sp macro="" textlink="">
      <xdr:nvSpPr>
        <xdr:cNvPr id="201" name="テキスト ボックス 200"/>
        <xdr:cNvSpPr txBox="1"/>
      </xdr:nvSpPr>
      <xdr:spPr>
        <a:xfrm>
          <a:off x="2673428" y="13559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129231</xdr:rowOff>
    </xdr:from>
    <xdr:to>
      <xdr:col>10</xdr:col>
      <xdr:colOff>165100</xdr:colOff>
      <xdr:row>79</xdr:row>
      <xdr:rowOff>59381</xdr:rowOff>
    </xdr:to>
    <xdr:sp macro="" textlink="">
      <xdr:nvSpPr>
        <xdr:cNvPr id="202" name="楕円 201"/>
        <xdr:cNvSpPr/>
      </xdr:nvSpPr>
      <xdr:spPr>
        <a:xfrm>
          <a:off x="1968500" y="13502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50508</xdr:rowOff>
    </xdr:from>
    <xdr:ext cx="469744" cy="259045"/>
    <xdr:sp macro="" textlink="">
      <xdr:nvSpPr>
        <xdr:cNvPr id="203" name="テキスト ボックス 202"/>
        <xdr:cNvSpPr txBox="1"/>
      </xdr:nvSpPr>
      <xdr:spPr>
        <a:xfrm>
          <a:off x="1784428" y="135950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151831</xdr:rowOff>
    </xdr:from>
    <xdr:to>
      <xdr:col>6</xdr:col>
      <xdr:colOff>38100</xdr:colOff>
      <xdr:row>79</xdr:row>
      <xdr:rowOff>81981</xdr:rowOff>
    </xdr:to>
    <xdr:sp macro="" textlink="">
      <xdr:nvSpPr>
        <xdr:cNvPr id="204" name="楕円 203"/>
        <xdr:cNvSpPr/>
      </xdr:nvSpPr>
      <xdr:spPr>
        <a:xfrm>
          <a:off x="1079500" y="13524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73108</xdr:rowOff>
    </xdr:from>
    <xdr:ext cx="469744" cy="259045"/>
    <xdr:sp macro="" textlink="">
      <xdr:nvSpPr>
        <xdr:cNvPr id="205" name="テキスト ボックス 204"/>
        <xdr:cNvSpPr txBox="1"/>
      </xdr:nvSpPr>
      <xdr:spPr>
        <a:xfrm>
          <a:off x="895428" y="136176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117,728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6" name="テキスト ボックス 215"/>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7" name="直線コネクタ 216"/>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8" name="テキスト ボックス 217"/>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9" name="直線コネクタ 218"/>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0" name="テキスト ボックス 219"/>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1" name="直線コネクタ 220"/>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2" name="テキスト ボックス 221"/>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3" name="直線コネクタ 222"/>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4" name="テキスト ボックス 223"/>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5" name="直線コネクタ 224"/>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6" name="テキスト ボックス 225"/>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7" name="直線コネクタ 226"/>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8" name="テキスト ボックス 227"/>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9" name="直線コネクタ 228"/>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0" name="テキスト ボックス 229"/>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1"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167393</xdr:rowOff>
    </xdr:from>
    <xdr:to>
      <xdr:col>24</xdr:col>
      <xdr:colOff>62865</xdr:colOff>
      <xdr:row>98</xdr:row>
      <xdr:rowOff>152600</xdr:rowOff>
    </xdr:to>
    <xdr:cxnSp macro="">
      <xdr:nvCxnSpPr>
        <xdr:cNvPr id="232" name="直線コネクタ 231"/>
        <xdr:cNvCxnSpPr/>
      </xdr:nvCxnSpPr>
      <xdr:spPr>
        <a:xfrm flipV="1">
          <a:off x="4633595" y="15597893"/>
          <a:ext cx="1270" cy="13568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156427</xdr:rowOff>
    </xdr:from>
    <xdr:ext cx="534377" cy="259045"/>
    <xdr:sp macro="" textlink="">
      <xdr:nvSpPr>
        <xdr:cNvPr id="233" name="扶助費最小値テキスト"/>
        <xdr:cNvSpPr txBox="1"/>
      </xdr:nvSpPr>
      <xdr:spPr>
        <a:xfrm>
          <a:off x="4686300" y="16958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47,210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152600</xdr:rowOff>
    </xdr:from>
    <xdr:to>
      <xdr:col>24</xdr:col>
      <xdr:colOff>152400</xdr:colOff>
      <xdr:row>98</xdr:row>
      <xdr:rowOff>152600</xdr:rowOff>
    </xdr:to>
    <xdr:cxnSp macro="">
      <xdr:nvCxnSpPr>
        <xdr:cNvPr id="234" name="直線コネクタ 233"/>
        <xdr:cNvCxnSpPr/>
      </xdr:nvCxnSpPr>
      <xdr:spPr>
        <a:xfrm>
          <a:off x="4546600" y="16954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114070</xdr:rowOff>
    </xdr:from>
    <xdr:ext cx="599010" cy="259045"/>
    <xdr:sp macro="" textlink="">
      <xdr:nvSpPr>
        <xdr:cNvPr id="235" name="扶助費最大値テキスト"/>
        <xdr:cNvSpPr txBox="1"/>
      </xdr:nvSpPr>
      <xdr:spPr>
        <a:xfrm>
          <a:off x="4686300" y="153731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130,304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167393</xdr:rowOff>
    </xdr:from>
    <xdr:to>
      <xdr:col>24</xdr:col>
      <xdr:colOff>152400</xdr:colOff>
      <xdr:row>90</xdr:row>
      <xdr:rowOff>167393</xdr:rowOff>
    </xdr:to>
    <xdr:cxnSp macro="">
      <xdr:nvCxnSpPr>
        <xdr:cNvPr id="236" name="直線コネクタ 235"/>
        <xdr:cNvCxnSpPr/>
      </xdr:nvCxnSpPr>
      <xdr:spPr>
        <a:xfrm>
          <a:off x="4546600" y="155978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93</xdr:row>
      <xdr:rowOff>124613</xdr:rowOff>
    </xdr:from>
    <xdr:to>
      <xdr:col>24</xdr:col>
      <xdr:colOff>63500</xdr:colOff>
      <xdr:row>95</xdr:row>
      <xdr:rowOff>9088</xdr:rowOff>
    </xdr:to>
    <xdr:cxnSp macro="">
      <xdr:nvCxnSpPr>
        <xdr:cNvPr id="237" name="直線コネクタ 236"/>
        <xdr:cNvCxnSpPr/>
      </xdr:nvCxnSpPr>
      <xdr:spPr>
        <a:xfrm>
          <a:off x="3797300" y="16069463"/>
          <a:ext cx="838200" cy="2273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148235</xdr:rowOff>
    </xdr:from>
    <xdr:ext cx="534377" cy="259045"/>
    <xdr:sp macro="" textlink="">
      <xdr:nvSpPr>
        <xdr:cNvPr id="238" name="扶助費平均値テキスト"/>
        <xdr:cNvSpPr txBox="1"/>
      </xdr:nvSpPr>
      <xdr:spPr>
        <a:xfrm>
          <a:off x="4686300" y="164359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169808</xdr:rowOff>
    </xdr:from>
    <xdr:to>
      <xdr:col>24</xdr:col>
      <xdr:colOff>114300</xdr:colOff>
      <xdr:row>96</xdr:row>
      <xdr:rowOff>99958</xdr:rowOff>
    </xdr:to>
    <xdr:sp macro="" textlink="">
      <xdr:nvSpPr>
        <xdr:cNvPr id="239" name="フローチャート: 判断 238"/>
        <xdr:cNvSpPr/>
      </xdr:nvSpPr>
      <xdr:spPr>
        <a:xfrm>
          <a:off x="4584700" y="16457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93</xdr:row>
      <xdr:rowOff>124613</xdr:rowOff>
    </xdr:from>
    <xdr:to>
      <xdr:col>19</xdr:col>
      <xdr:colOff>177800</xdr:colOff>
      <xdr:row>95</xdr:row>
      <xdr:rowOff>127095</xdr:rowOff>
    </xdr:to>
    <xdr:cxnSp macro="">
      <xdr:nvCxnSpPr>
        <xdr:cNvPr id="240" name="直線コネクタ 239"/>
        <xdr:cNvCxnSpPr/>
      </xdr:nvCxnSpPr>
      <xdr:spPr>
        <a:xfrm flipV="1">
          <a:off x="2908300" y="16069463"/>
          <a:ext cx="889000" cy="345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167326</xdr:rowOff>
    </xdr:from>
    <xdr:to>
      <xdr:col>20</xdr:col>
      <xdr:colOff>38100</xdr:colOff>
      <xdr:row>95</xdr:row>
      <xdr:rowOff>97476</xdr:rowOff>
    </xdr:to>
    <xdr:sp macro="" textlink="">
      <xdr:nvSpPr>
        <xdr:cNvPr id="241" name="フローチャート: 判断 240"/>
        <xdr:cNvSpPr/>
      </xdr:nvSpPr>
      <xdr:spPr>
        <a:xfrm>
          <a:off x="3746500" y="16283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88603</xdr:rowOff>
    </xdr:from>
    <xdr:ext cx="534377" cy="259045"/>
    <xdr:sp macro="" textlink="">
      <xdr:nvSpPr>
        <xdr:cNvPr id="242" name="テキスト ボックス 241"/>
        <xdr:cNvSpPr txBox="1"/>
      </xdr:nvSpPr>
      <xdr:spPr>
        <a:xfrm>
          <a:off x="3530111" y="16376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127095</xdr:rowOff>
    </xdr:from>
    <xdr:to>
      <xdr:col>15</xdr:col>
      <xdr:colOff>50800</xdr:colOff>
      <xdr:row>96</xdr:row>
      <xdr:rowOff>17742</xdr:rowOff>
    </xdr:to>
    <xdr:cxnSp macro="">
      <xdr:nvCxnSpPr>
        <xdr:cNvPr id="243" name="直線コネクタ 242"/>
        <xdr:cNvCxnSpPr/>
      </xdr:nvCxnSpPr>
      <xdr:spPr>
        <a:xfrm flipV="1">
          <a:off x="2019300" y="16414845"/>
          <a:ext cx="889000" cy="62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155913</xdr:rowOff>
    </xdr:from>
    <xdr:to>
      <xdr:col>15</xdr:col>
      <xdr:colOff>101600</xdr:colOff>
      <xdr:row>97</xdr:row>
      <xdr:rowOff>86063</xdr:rowOff>
    </xdr:to>
    <xdr:sp macro="" textlink="">
      <xdr:nvSpPr>
        <xdr:cNvPr id="244" name="フローチャート: 判断 243"/>
        <xdr:cNvSpPr/>
      </xdr:nvSpPr>
      <xdr:spPr>
        <a:xfrm>
          <a:off x="2857500" y="16615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77190</xdr:rowOff>
    </xdr:from>
    <xdr:ext cx="534377" cy="259045"/>
    <xdr:sp macro="" textlink="">
      <xdr:nvSpPr>
        <xdr:cNvPr id="245" name="テキスト ボックス 244"/>
        <xdr:cNvSpPr txBox="1"/>
      </xdr:nvSpPr>
      <xdr:spPr>
        <a:xfrm>
          <a:off x="2641111" y="16707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17742</xdr:rowOff>
    </xdr:from>
    <xdr:to>
      <xdr:col>10</xdr:col>
      <xdr:colOff>114300</xdr:colOff>
      <xdr:row>96</xdr:row>
      <xdr:rowOff>111500</xdr:rowOff>
    </xdr:to>
    <xdr:cxnSp macro="">
      <xdr:nvCxnSpPr>
        <xdr:cNvPr id="246" name="直線コネクタ 245"/>
        <xdr:cNvCxnSpPr/>
      </xdr:nvCxnSpPr>
      <xdr:spPr>
        <a:xfrm flipV="1">
          <a:off x="1130300" y="16476942"/>
          <a:ext cx="889000" cy="93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26541</xdr:rowOff>
    </xdr:from>
    <xdr:to>
      <xdr:col>10</xdr:col>
      <xdr:colOff>165100</xdr:colOff>
      <xdr:row>97</xdr:row>
      <xdr:rowOff>128141</xdr:rowOff>
    </xdr:to>
    <xdr:sp macro="" textlink="">
      <xdr:nvSpPr>
        <xdr:cNvPr id="247" name="フローチャート: 判断 246"/>
        <xdr:cNvSpPr/>
      </xdr:nvSpPr>
      <xdr:spPr>
        <a:xfrm>
          <a:off x="1968500" y="16657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119268</xdr:rowOff>
    </xdr:from>
    <xdr:ext cx="534377" cy="259045"/>
    <xdr:sp macro="" textlink="">
      <xdr:nvSpPr>
        <xdr:cNvPr id="248" name="テキスト ボックス 247"/>
        <xdr:cNvSpPr txBox="1"/>
      </xdr:nvSpPr>
      <xdr:spPr>
        <a:xfrm>
          <a:off x="1752111" y="16749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43180</xdr:rowOff>
    </xdr:from>
    <xdr:to>
      <xdr:col>6</xdr:col>
      <xdr:colOff>38100</xdr:colOff>
      <xdr:row>97</xdr:row>
      <xdr:rowOff>144780</xdr:rowOff>
    </xdr:to>
    <xdr:sp macro="" textlink="">
      <xdr:nvSpPr>
        <xdr:cNvPr id="249" name="フローチャート: 判断 248"/>
        <xdr:cNvSpPr/>
      </xdr:nvSpPr>
      <xdr:spPr>
        <a:xfrm>
          <a:off x="1079500" y="16673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135907</xdr:rowOff>
    </xdr:from>
    <xdr:ext cx="534377" cy="259045"/>
    <xdr:sp macro="" textlink="">
      <xdr:nvSpPr>
        <xdr:cNvPr id="250" name="テキスト ボックス 249"/>
        <xdr:cNvSpPr txBox="1"/>
      </xdr:nvSpPr>
      <xdr:spPr>
        <a:xfrm>
          <a:off x="863111" y="16766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1" name="テキスト ボックス 250"/>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2" name="テキスト ボックス 251"/>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3" name="テキスト ボックス 252"/>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4" name="テキスト ボックス 253"/>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5" name="テキスト ボックス 254"/>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129738</xdr:rowOff>
    </xdr:from>
    <xdr:to>
      <xdr:col>24</xdr:col>
      <xdr:colOff>114300</xdr:colOff>
      <xdr:row>95</xdr:row>
      <xdr:rowOff>59888</xdr:rowOff>
    </xdr:to>
    <xdr:sp macro="" textlink="">
      <xdr:nvSpPr>
        <xdr:cNvPr id="256" name="楕円 255"/>
        <xdr:cNvSpPr/>
      </xdr:nvSpPr>
      <xdr:spPr>
        <a:xfrm>
          <a:off x="4584700" y="16246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152615</xdr:rowOff>
    </xdr:from>
    <xdr:ext cx="534377" cy="259045"/>
    <xdr:sp macro="" textlink="">
      <xdr:nvSpPr>
        <xdr:cNvPr id="257" name="扶助費該当値テキスト"/>
        <xdr:cNvSpPr txBox="1"/>
      </xdr:nvSpPr>
      <xdr:spPr>
        <a:xfrm>
          <a:off x="4686300" y="16097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93</xdr:row>
      <xdr:rowOff>73813</xdr:rowOff>
    </xdr:from>
    <xdr:to>
      <xdr:col>20</xdr:col>
      <xdr:colOff>38100</xdr:colOff>
      <xdr:row>94</xdr:row>
      <xdr:rowOff>3963</xdr:rowOff>
    </xdr:to>
    <xdr:sp macro="" textlink="">
      <xdr:nvSpPr>
        <xdr:cNvPr id="258" name="楕円 257"/>
        <xdr:cNvSpPr/>
      </xdr:nvSpPr>
      <xdr:spPr>
        <a:xfrm>
          <a:off x="3746500" y="16018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92</xdr:row>
      <xdr:rowOff>20490</xdr:rowOff>
    </xdr:from>
    <xdr:ext cx="599010" cy="259045"/>
    <xdr:sp macro="" textlink="">
      <xdr:nvSpPr>
        <xdr:cNvPr id="259" name="テキスト ボックス 258"/>
        <xdr:cNvSpPr txBox="1"/>
      </xdr:nvSpPr>
      <xdr:spPr>
        <a:xfrm>
          <a:off x="3497795" y="157938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76295</xdr:rowOff>
    </xdr:from>
    <xdr:to>
      <xdr:col>15</xdr:col>
      <xdr:colOff>101600</xdr:colOff>
      <xdr:row>96</xdr:row>
      <xdr:rowOff>6445</xdr:rowOff>
    </xdr:to>
    <xdr:sp macro="" textlink="">
      <xdr:nvSpPr>
        <xdr:cNvPr id="260" name="楕円 259"/>
        <xdr:cNvSpPr/>
      </xdr:nvSpPr>
      <xdr:spPr>
        <a:xfrm>
          <a:off x="2857500" y="16364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22972</xdr:rowOff>
    </xdr:from>
    <xdr:ext cx="534377" cy="259045"/>
    <xdr:sp macro="" textlink="">
      <xdr:nvSpPr>
        <xdr:cNvPr id="261" name="テキスト ボックス 260"/>
        <xdr:cNvSpPr txBox="1"/>
      </xdr:nvSpPr>
      <xdr:spPr>
        <a:xfrm>
          <a:off x="2641111" y="16139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138392</xdr:rowOff>
    </xdr:from>
    <xdr:to>
      <xdr:col>10</xdr:col>
      <xdr:colOff>165100</xdr:colOff>
      <xdr:row>96</xdr:row>
      <xdr:rowOff>68542</xdr:rowOff>
    </xdr:to>
    <xdr:sp macro="" textlink="">
      <xdr:nvSpPr>
        <xdr:cNvPr id="262" name="楕円 261"/>
        <xdr:cNvSpPr/>
      </xdr:nvSpPr>
      <xdr:spPr>
        <a:xfrm>
          <a:off x="1968500" y="16426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85069</xdr:rowOff>
    </xdr:from>
    <xdr:ext cx="534377" cy="259045"/>
    <xdr:sp macro="" textlink="">
      <xdr:nvSpPr>
        <xdr:cNvPr id="263" name="テキスト ボックス 262"/>
        <xdr:cNvSpPr txBox="1"/>
      </xdr:nvSpPr>
      <xdr:spPr>
        <a:xfrm>
          <a:off x="1752111" y="16201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60700</xdr:rowOff>
    </xdr:from>
    <xdr:to>
      <xdr:col>6</xdr:col>
      <xdr:colOff>38100</xdr:colOff>
      <xdr:row>96</xdr:row>
      <xdr:rowOff>162300</xdr:rowOff>
    </xdr:to>
    <xdr:sp macro="" textlink="">
      <xdr:nvSpPr>
        <xdr:cNvPr id="264" name="楕円 263"/>
        <xdr:cNvSpPr/>
      </xdr:nvSpPr>
      <xdr:spPr>
        <a:xfrm>
          <a:off x="1079500" y="16519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7377</xdr:rowOff>
    </xdr:from>
    <xdr:ext cx="534377" cy="259045"/>
    <xdr:sp macro="" textlink="">
      <xdr:nvSpPr>
        <xdr:cNvPr id="265" name="テキスト ボックス 264"/>
        <xdr:cNvSpPr txBox="1"/>
      </xdr:nvSpPr>
      <xdr:spPr>
        <a:xfrm>
          <a:off x="863111" y="16295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6" name="正方形/長方形 265"/>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7" name="正方形/長方形 266"/>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8" name="正方形/長方形 267"/>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9" name="正方形/長方形 268"/>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0" name="正方形/長方形 269"/>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1" name="正方形/長方形 270"/>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2" name="正方形/長方形 271"/>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3" name="正方形/長方形 272"/>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4" name="テキスト ボックス 273"/>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5" name="直線コネクタ 274"/>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6" name="直線コネクタ 275"/>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7" name="テキスト ボックス 276"/>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8" name="直線コネクタ 277"/>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9" name="テキスト ボックス 278"/>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80" name="直線コネクタ 279"/>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81" name="テキスト ボックス 280"/>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2" name="直線コネクタ 281"/>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83" name="テキスト ボックス 282"/>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5" name="テキスト ボックス 284"/>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160800</xdr:rowOff>
    </xdr:from>
    <xdr:to>
      <xdr:col>54</xdr:col>
      <xdr:colOff>189865</xdr:colOff>
      <xdr:row>37</xdr:row>
      <xdr:rowOff>55429</xdr:rowOff>
    </xdr:to>
    <xdr:cxnSp macro="">
      <xdr:nvCxnSpPr>
        <xdr:cNvPr id="287" name="直線コネクタ 286"/>
        <xdr:cNvCxnSpPr/>
      </xdr:nvCxnSpPr>
      <xdr:spPr>
        <a:xfrm flipV="1">
          <a:off x="10475595" y="5304300"/>
          <a:ext cx="1270" cy="10947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59256</xdr:rowOff>
    </xdr:from>
    <xdr:ext cx="534377" cy="259045"/>
    <xdr:sp macro="" textlink="">
      <xdr:nvSpPr>
        <xdr:cNvPr id="288" name="補助費等最小値テキスト"/>
        <xdr:cNvSpPr txBox="1"/>
      </xdr:nvSpPr>
      <xdr:spPr>
        <a:xfrm>
          <a:off x="10528300" y="6402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55,932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55429</xdr:rowOff>
    </xdr:from>
    <xdr:to>
      <xdr:col>55</xdr:col>
      <xdr:colOff>88900</xdr:colOff>
      <xdr:row>37</xdr:row>
      <xdr:rowOff>55429</xdr:rowOff>
    </xdr:to>
    <xdr:cxnSp macro="">
      <xdr:nvCxnSpPr>
        <xdr:cNvPr id="289" name="直線コネクタ 288"/>
        <xdr:cNvCxnSpPr/>
      </xdr:nvCxnSpPr>
      <xdr:spPr>
        <a:xfrm>
          <a:off x="10388600" y="63990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107477</xdr:rowOff>
    </xdr:from>
    <xdr:ext cx="599010" cy="259045"/>
    <xdr:sp macro="" textlink="">
      <xdr:nvSpPr>
        <xdr:cNvPr id="290" name="補助費等最大値テキスト"/>
        <xdr:cNvSpPr txBox="1"/>
      </xdr:nvSpPr>
      <xdr:spPr>
        <a:xfrm>
          <a:off x="10528300" y="50795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295,385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160800</xdr:rowOff>
    </xdr:from>
    <xdr:to>
      <xdr:col>55</xdr:col>
      <xdr:colOff>88900</xdr:colOff>
      <xdr:row>30</xdr:row>
      <xdr:rowOff>160800</xdr:rowOff>
    </xdr:to>
    <xdr:cxnSp macro="">
      <xdr:nvCxnSpPr>
        <xdr:cNvPr id="291" name="直線コネクタ 290"/>
        <xdr:cNvCxnSpPr/>
      </xdr:nvCxnSpPr>
      <xdr:spPr>
        <a:xfrm>
          <a:off x="10388600" y="5304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87671</xdr:rowOff>
    </xdr:from>
    <xdr:to>
      <xdr:col>55</xdr:col>
      <xdr:colOff>0</xdr:colOff>
      <xdr:row>35</xdr:row>
      <xdr:rowOff>170438</xdr:rowOff>
    </xdr:to>
    <xdr:cxnSp macro="">
      <xdr:nvCxnSpPr>
        <xdr:cNvPr id="292" name="直線コネクタ 291"/>
        <xdr:cNvCxnSpPr/>
      </xdr:nvCxnSpPr>
      <xdr:spPr>
        <a:xfrm flipV="1">
          <a:off x="9639300" y="6088421"/>
          <a:ext cx="838200" cy="827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37088</xdr:rowOff>
    </xdr:from>
    <xdr:ext cx="599010" cy="259045"/>
    <xdr:sp macro="" textlink="">
      <xdr:nvSpPr>
        <xdr:cNvPr id="293" name="補助費等平均値テキスト"/>
        <xdr:cNvSpPr txBox="1"/>
      </xdr:nvSpPr>
      <xdr:spPr>
        <a:xfrm>
          <a:off x="10528300" y="603783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58661</xdr:rowOff>
    </xdr:from>
    <xdr:to>
      <xdr:col>55</xdr:col>
      <xdr:colOff>50800</xdr:colOff>
      <xdr:row>35</xdr:row>
      <xdr:rowOff>160261</xdr:rowOff>
    </xdr:to>
    <xdr:sp macro="" textlink="">
      <xdr:nvSpPr>
        <xdr:cNvPr id="294" name="フローチャート: 判断 293"/>
        <xdr:cNvSpPr/>
      </xdr:nvSpPr>
      <xdr:spPr>
        <a:xfrm>
          <a:off x="10426700" y="6059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33</xdr:row>
      <xdr:rowOff>68006</xdr:rowOff>
    </xdr:from>
    <xdr:to>
      <xdr:col>50</xdr:col>
      <xdr:colOff>114300</xdr:colOff>
      <xdr:row>35</xdr:row>
      <xdr:rowOff>170438</xdr:rowOff>
    </xdr:to>
    <xdr:cxnSp macro="">
      <xdr:nvCxnSpPr>
        <xdr:cNvPr id="295" name="直線コネクタ 294"/>
        <xdr:cNvCxnSpPr/>
      </xdr:nvCxnSpPr>
      <xdr:spPr>
        <a:xfrm>
          <a:off x="8750300" y="5725856"/>
          <a:ext cx="889000" cy="4453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103329</xdr:rowOff>
    </xdr:from>
    <xdr:to>
      <xdr:col>50</xdr:col>
      <xdr:colOff>165100</xdr:colOff>
      <xdr:row>36</xdr:row>
      <xdr:rowOff>33479</xdr:rowOff>
    </xdr:to>
    <xdr:sp macro="" textlink="">
      <xdr:nvSpPr>
        <xdr:cNvPr id="296" name="フローチャート: 判断 295"/>
        <xdr:cNvSpPr/>
      </xdr:nvSpPr>
      <xdr:spPr>
        <a:xfrm>
          <a:off x="9588500" y="6104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34</xdr:row>
      <xdr:rowOff>50006</xdr:rowOff>
    </xdr:from>
    <xdr:ext cx="599010" cy="259045"/>
    <xdr:sp macro="" textlink="">
      <xdr:nvSpPr>
        <xdr:cNvPr id="297" name="テキスト ボックス 296"/>
        <xdr:cNvSpPr txBox="1"/>
      </xdr:nvSpPr>
      <xdr:spPr>
        <a:xfrm>
          <a:off x="9339795" y="58793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33</xdr:row>
      <xdr:rowOff>68006</xdr:rowOff>
    </xdr:from>
    <xdr:to>
      <xdr:col>45</xdr:col>
      <xdr:colOff>177800</xdr:colOff>
      <xdr:row>36</xdr:row>
      <xdr:rowOff>117384</xdr:rowOff>
    </xdr:to>
    <xdr:cxnSp macro="">
      <xdr:nvCxnSpPr>
        <xdr:cNvPr id="298" name="直線コネクタ 297"/>
        <xdr:cNvCxnSpPr/>
      </xdr:nvCxnSpPr>
      <xdr:spPr>
        <a:xfrm flipV="1">
          <a:off x="7861300" y="5725856"/>
          <a:ext cx="889000" cy="563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32</xdr:row>
      <xdr:rowOff>124155</xdr:rowOff>
    </xdr:from>
    <xdr:to>
      <xdr:col>46</xdr:col>
      <xdr:colOff>38100</xdr:colOff>
      <xdr:row>33</xdr:row>
      <xdr:rowOff>54305</xdr:rowOff>
    </xdr:to>
    <xdr:sp macro="" textlink="">
      <xdr:nvSpPr>
        <xdr:cNvPr id="299" name="フローチャート: 判断 298"/>
        <xdr:cNvSpPr/>
      </xdr:nvSpPr>
      <xdr:spPr>
        <a:xfrm>
          <a:off x="8699500" y="5610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31</xdr:row>
      <xdr:rowOff>70832</xdr:rowOff>
    </xdr:from>
    <xdr:ext cx="599010" cy="259045"/>
    <xdr:sp macro="" textlink="">
      <xdr:nvSpPr>
        <xdr:cNvPr id="300" name="テキスト ボックス 299"/>
        <xdr:cNvSpPr txBox="1"/>
      </xdr:nvSpPr>
      <xdr:spPr>
        <a:xfrm>
          <a:off x="8450795" y="53857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117384</xdr:rowOff>
    </xdr:from>
    <xdr:to>
      <xdr:col>41</xdr:col>
      <xdr:colOff>50800</xdr:colOff>
      <xdr:row>36</xdr:row>
      <xdr:rowOff>147623</xdr:rowOff>
    </xdr:to>
    <xdr:cxnSp macro="">
      <xdr:nvCxnSpPr>
        <xdr:cNvPr id="301" name="直線コネクタ 300"/>
        <xdr:cNvCxnSpPr/>
      </xdr:nvCxnSpPr>
      <xdr:spPr>
        <a:xfrm flipV="1">
          <a:off x="6972300" y="6289584"/>
          <a:ext cx="889000" cy="30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3376</xdr:rowOff>
    </xdr:from>
    <xdr:to>
      <xdr:col>41</xdr:col>
      <xdr:colOff>101600</xdr:colOff>
      <xdr:row>36</xdr:row>
      <xdr:rowOff>104976</xdr:rowOff>
    </xdr:to>
    <xdr:sp macro="" textlink="">
      <xdr:nvSpPr>
        <xdr:cNvPr id="302" name="フローチャート: 判断 301"/>
        <xdr:cNvSpPr/>
      </xdr:nvSpPr>
      <xdr:spPr>
        <a:xfrm>
          <a:off x="7810500" y="6175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34</xdr:row>
      <xdr:rowOff>121503</xdr:rowOff>
    </xdr:from>
    <xdr:ext cx="534377" cy="259045"/>
    <xdr:sp macro="" textlink="">
      <xdr:nvSpPr>
        <xdr:cNvPr id="303" name="テキスト ボックス 302"/>
        <xdr:cNvSpPr txBox="1"/>
      </xdr:nvSpPr>
      <xdr:spPr>
        <a:xfrm>
          <a:off x="7594111" y="5950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25153</xdr:rowOff>
    </xdr:from>
    <xdr:to>
      <xdr:col>36</xdr:col>
      <xdr:colOff>165100</xdr:colOff>
      <xdr:row>36</xdr:row>
      <xdr:rowOff>126753</xdr:rowOff>
    </xdr:to>
    <xdr:sp macro="" textlink="">
      <xdr:nvSpPr>
        <xdr:cNvPr id="304" name="フローチャート: 判断 303"/>
        <xdr:cNvSpPr/>
      </xdr:nvSpPr>
      <xdr:spPr>
        <a:xfrm>
          <a:off x="6921500" y="6197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34</xdr:row>
      <xdr:rowOff>143280</xdr:rowOff>
    </xdr:from>
    <xdr:ext cx="534377" cy="259045"/>
    <xdr:sp macro="" textlink="">
      <xdr:nvSpPr>
        <xdr:cNvPr id="305" name="テキスト ボックス 304"/>
        <xdr:cNvSpPr txBox="1"/>
      </xdr:nvSpPr>
      <xdr:spPr>
        <a:xfrm>
          <a:off x="6705111" y="5972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36871</xdr:rowOff>
    </xdr:from>
    <xdr:to>
      <xdr:col>55</xdr:col>
      <xdr:colOff>50800</xdr:colOff>
      <xdr:row>35</xdr:row>
      <xdr:rowOff>138471</xdr:rowOff>
    </xdr:to>
    <xdr:sp macro="" textlink="">
      <xdr:nvSpPr>
        <xdr:cNvPr id="311" name="楕円 310"/>
        <xdr:cNvSpPr/>
      </xdr:nvSpPr>
      <xdr:spPr>
        <a:xfrm>
          <a:off x="10426700" y="6037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59748</xdr:rowOff>
    </xdr:from>
    <xdr:ext cx="599010" cy="259045"/>
    <xdr:sp macro="" textlink="">
      <xdr:nvSpPr>
        <xdr:cNvPr id="312" name="補助費等該当値テキスト"/>
        <xdr:cNvSpPr txBox="1"/>
      </xdr:nvSpPr>
      <xdr:spPr>
        <a:xfrm>
          <a:off x="10528300" y="58890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119638</xdr:rowOff>
    </xdr:from>
    <xdr:to>
      <xdr:col>50</xdr:col>
      <xdr:colOff>165100</xdr:colOff>
      <xdr:row>36</xdr:row>
      <xdr:rowOff>49788</xdr:rowOff>
    </xdr:to>
    <xdr:sp macro="" textlink="">
      <xdr:nvSpPr>
        <xdr:cNvPr id="313" name="楕円 312"/>
        <xdr:cNvSpPr/>
      </xdr:nvSpPr>
      <xdr:spPr>
        <a:xfrm>
          <a:off x="9588500" y="6120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36</xdr:row>
      <xdr:rowOff>40915</xdr:rowOff>
    </xdr:from>
    <xdr:ext cx="599010" cy="259045"/>
    <xdr:sp macro="" textlink="">
      <xdr:nvSpPr>
        <xdr:cNvPr id="314" name="テキスト ボックス 313"/>
        <xdr:cNvSpPr txBox="1"/>
      </xdr:nvSpPr>
      <xdr:spPr>
        <a:xfrm>
          <a:off x="9339795" y="62131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33</xdr:row>
      <xdr:rowOff>17206</xdr:rowOff>
    </xdr:from>
    <xdr:to>
      <xdr:col>46</xdr:col>
      <xdr:colOff>38100</xdr:colOff>
      <xdr:row>33</xdr:row>
      <xdr:rowOff>118806</xdr:rowOff>
    </xdr:to>
    <xdr:sp macro="" textlink="">
      <xdr:nvSpPr>
        <xdr:cNvPr id="315" name="楕円 314"/>
        <xdr:cNvSpPr/>
      </xdr:nvSpPr>
      <xdr:spPr>
        <a:xfrm>
          <a:off x="8699500" y="5675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33</xdr:row>
      <xdr:rowOff>109933</xdr:rowOff>
    </xdr:from>
    <xdr:ext cx="599010" cy="259045"/>
    <xdr:sp macro="" textlink="">
      <xdr:nvSpPr>
        <xdr:cNvPr id="316" name="テキスト ボックス 315"/>
        <xdr:cNvSpPr txBox="1"/>
      </xdr:nvSpPr>
      <xdr:spPr>
        <a:xfrm>
          <a:off x="8450795" y="57677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66584</xdr:rowOff>
    </xdr:from>
    <xdr:to>
      <xdr:col>41</xdr:col>
      <xdr:colOff>101600</xdr:colOff>
      <xdr:row>36</xdr:row>
      <xdr:rowOff>168184</xdr:rowOff>
    </xdr:to>
    <xdr:sp macro="" textlink="">
      <xdr:nvSpPr>
        <xdr:cNvPr id="317" name="楕円 316"/>
        <xdr:cNvSpPr/>
      </xdr:nvSpPr>
      <xdr:spPr>
        <a:xfrm>
          <a:off x="7810500" y="6238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159311</xdr:rowOff>
    </xdr:from>
    <xdr:ext cx="534377" cy="259045"/>
    <xdr:sp macro="" textlink="">
      <xdr:nvSpPr>
        <xdr:cNvPr id="318" name="テキスト ボックス 317"/>
        <xdr:cNvSpPr txBox="1"/>
      </xdr:nvSpPr>
      <xdr:spPr>
        <a:xfrm>
          <a:off x="7594111" y="6331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96823</xdr:rowOff>
    </xdr:from>
    <xdr:to>
      <xdr:col>36</xdr:col>
      <xdr:colOff>165100</xdr:colOff>
      <xdr:row>37</xdr:row>
      <xdr:rowOff>26973</xdr:rowOff>
    </xdr:to>
    <xdr:sp macro="" textlink="">
      <xdr:nvSpPr>
        <xdr:cNvPr id="319" name="楕円 318"/>
        <xdr:cNvSpPr/>
      </xdr:nvSpPr>
      <xdr:spPr>
        <a:xfrm>
          <a:off x="6921500" y="6269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18100</xdr:rowOff>
    </xdr:from>
    <xdr:ext cx="534377" cy="259045"/>
    <xdr:sp macro="" textlink="">
      <xdr:nvSpPr>
        <xdr:cNvPr id="320" name="テキスト ボックス 319"/>
        <xdr:cNvSpPr txBox="1"/>
      </xdr:nvSpPr>
      <xdr:spPr>
        <a:xfrm>
          <a:off x="6705111" y="6361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1" name="直線コネクタ 330"/>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2" name="テキスト ボックス 331"/>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3" name="直線コネクタ 332"/>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144434</xdr:rowOff>
    </xdr:from>
    <xdr:ext cx="595419" cy="259045"/>
    <xdr:sp macro="" textlink="">
      <xdr:nvSpPr>
        <xdr:cNvPr id="334" name="テキスト ボックス 333"/>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5" name="直線コネクタ 334"/>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36" name="テキスト ボックス 335"/>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7" name="直線コネクタ 336"/>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38" name="テキスト ボックス 337"/>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9" name="直線コネクタ 338"/>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0" name="テキスト ボックス 339"/>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1" name="直線コネクタ 340"/>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2" name="テキスト ボックス 341"/>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3" name="直線コネクタ 342"/>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4" name="テキスト ボックス 343"/>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5"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93628</xdr:rowOff>
    </xdr:from>
    <xdr:to>
      <xdr:col>54</xdr:col>
      <xdr:colOff>189865</xdr:colOff>
      <xdr:row>59</xdr:row>
      <xdr:rowOff>30348</xdr:rowOff>
    </xdr:to>
    <xdr:cxnSp macro="">
      <xdr:nvCxnSpPr>
        <xdr:cNvPr id="346" name="直線コネクタ 345"/>
        <xdr:cNvCxnSpPr/>
      </xdr:nvCxnSpPr>
      <xdr:spPr>
        <a:xfrm flipV="1">
          <a:off x="10475595" y="8666128"/>
          <a:ext cx="1270" cy="14797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34175</xdr:rowOff>
    </xdr:from>
    <xdr:ext cx="534377" cy="259045"/>
    <xdr:sp macro="" textlink="">
      <xdr:nvSpPr>
        <xdr:cNvPr id="347" name="普通建設事業費最小値テキスト"/>
        <xdr:cNvSpPr txBox="1"/>
      </xdr:nvSpPr>
      <xdr:spPr>
        <a:xfrm>
          <a:off x="10528300" y="10149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20,985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30348</xdr:rowOff>
    </xdr:from>
    <xdr:to>
      <xdr:col>55</xdr:col>
      <xdr:colOff>88900</xdr:colOff>
      <xdr:row>59</xdr:row>
      <xdr:rowOff>30348</xdr:rowOff>
    </xdr:to>
    <xdr:cxnSp macro="">
      <xdr:nvCxnSpPr>
        <xdr:cNvPr id="348" name="直線コネクタ 347"/>
        <xdr:cNvCxnSpPr/>
      </xdr:nvCxnSpPr>
      <xdr:spPr>
        <a:xfrm>
          <a:off x="10388600" y="101458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40305</xdr:rowOff>
    </xdr:from>
    <xdr:ext cx="599010" cy="259045"/>
    <xdr:sp macro="" textlink="">
      <xdr:nvSpPr>
        <xdr:cNvPr id="349" name="普通建設事業費最大値テキスト"/>
        <xdr:cNvSpPr txBox="1"/>
      </xdr:nvSpPr>
      <xdr:spPr>
        <a:xfrm>
          <a:off x="10528300" y="84413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474,108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93628</xdr:rowOff>
    </xdr:from>
    <xdr:to>
      <xdr:col>55</xdr:col>
      <xdr:colOff>88900</xdr:colOff>
      <xdr:row>50</xdr:row>
      <xdr:rowOff>93628</xdr:rowOff>
    </xdr:to>
    <xdr:cxnSp macro="">
      <xdr:nvCxnSpPr>
        <xdr:cNvPr id="350" name="直線コネクタ 349"/>
        <xdr:cNvCxnSpPr/>
      </xdr:nvCxnSpPr>
      <xdr:spPr>
        <a:xfrm>
          <a:off x="10388600" y="8666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93811</xdr:rowOff>
    </xdr:from>
    <xdr:to>
      <xdr:col>55</xdr:col>
      <xdr:colOff>0</xdr:colOff>
      <xdr:row>56</xdr:row>
      <xdr:rowOff>144474</xdr:rowOff>
    </xdr:to>
    <xdr:cxnSp macro="">
      <xdr:nvCxnSpPr>
        <xdr:cNvPr id="351" name="直線コネクタ 350"/>
        <xdr:cNvCxnSpPr/>
      </xdr:nvCxnSpPr>
      <xdr:spPr>
        <a:xfrm flipV="1">
          <a:off x="9639300" y="9523561"/>
          <a:ext cx="838200" cy="222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59140</xdr:rowOff>
    </xdr:from>
    <xdr:ext cx="534377" cy="259045"/>
    <xdr:sp macro="" textlink="">
      <xdr:nvSpPr>
        <xdr:cNvPr id="352" name="普通建設事業費平均値テキスト"/>
        <xdr:cNvSpPr txBox="1"/>
      </xdr:nvSpPr>
      <xdr:spPr>
        <a:xfrm>
          <a:off x="10528300" y="983179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80713</xdr:rowOff>
    </xdr:from>
    <xdr:to>
      <xdr:col>55</xdr:col>
      <xdr:colOff>50800</xdr:colOff>
      <xdr:row>58</xdr:row>
      <xdr:rowOff>10863</xdr:rowOff>
    </xdr:to>
    <xdr:sp macro="" textlink="">
      <xdr:nvSpPr>
        <xdr:cNvPr id="353" name="フローチャート: 判断 352"/>
        <xdr:cNvSpPr/>
      </xdr:nvSpPr>
      <xdr:spPr>
        <a:xfrm>
          <a:off x="10426700" y="9853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112761</xdr:rowOff>
    </xdr:from>
    <xdr:to>
      <xdr:col>50</xdr:col>
      <xdr:colOff>114300</xdr:colOff>
      <xdr:row>56</xdr:row>
      <xdr:rowOff>144474</xdr:rowOff>
    </xdr:to>
    <xdr:cxnSp macro="">
      <xdr:nvCxnSpPr>
        <xdr:cNvPr id="354" name="直線コネクタ 353"/>
        <xdr:cNvCxnSpPr/>
      </xdr:nvCxnSpPr>
      <xdr:spPr>
        <a:xfrm>
          <a:off x="8750300" y="9713961"/>
          <a:ext cx="889000" cy="317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110317</xdr:rowOff>
    </xdr:from>
    <xdr:to>
      <xdr:col>50</xdr:col>
      <xdr:colOff>165100</xdr:colOff>
      <xdr:row>58</xdr:row>
      <xdr:rowOff>40467</xdr:rowOff>
    </xdr:to>
    <xdr:sp macro="" textlink="">
      <xdr:nvSpPr>
        <xdr:cNvPr id="355" name="フローチャート: 判断 354"/>
        <xdr:cNvSpPr/>
      </xdr:nvSpPr>
      <xdr:spPr>
        <a:xfrm>
          <a:off x="9588500" y="9882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31594</xdr:rowOff>
    </xdr:from>
    <xdr:ext cx="534377" cy="259045"/>
    <xdr:sp macro="" textlink="">
      <xdr:nvSpPr>
        <xdr:cNvPr id="356" name="テキスト ボックス 355"/>
        <xdr:cNvSpPr txBox="1"/>
      </xdr:nvSpPr>
      <xdr:spPr>
        <a:xfrm>
          <a:off x="9372111" y="9975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112761</xdr:rowOff>
    </xdr:from>
    <xdr:to>
      <xdr:col>45</xdr:col>
      <xdr:colOff>177800</xdr:colOff>
      <xdr:row>57</xdr:row>
      <xdr:rowOff>115518</xdr:rowOff>
    </xdr:to>
    <xdr:cxnSp macro="">
      <xdr:nvCxnSpPr>
        <xdr:cNvPr id="357" name="直線コネクタ 356"/>
        <xdr:cNvCxnSpPr/>
      </xdr:nvCxnSpPr>
      <xdr:spPr>
        <a:xfrm flipV="1">
          <a:off x="7861300" y="9713961"/>
          <a:ext cx="889000" cy="1742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81402</xdr:rowOff>
    </xdr:from>
    <xdr:to>
      <xdr:col>46</xdr:col>
      <xdr:colOff>38100</xdr:colOff>
      <xdr:row>58</xdr:row>
      <xdr:rowOff>11552</xdr:rowOff>
    </xdr:to>
    <xdr:sp macro="" textlink="">
      <xdr:nvSpPr>
        <xdr:cNvPr id="358" name="フローチャート: 判断 357"/>
        <xdr:cNvSpPr/>
      </xdr:nvSpPr>
      <xdr:spPr>
        <a:xfrm>
          <a:off x="8699500" y="9854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2679</xdr:rowOff>
    </xdr:from>
    <xdr:ext cx="534377" cy="259045"/>
    <xdr:sp macro="" textlink="">
      <xdr:nvSpPr>
        <xdr:cNvPr id="359" name="テキスト ボックス 358"/>
        <xdr:cNvSpPr txBox="1"/>
      </xdr:nvSpPr>
      <xdr:spPr>
        <a:xfrm>
          <a:off x="8483111" y="9946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109682</xdr:rowOff>
    </xdr:from>
    <xdr:to>
      <xdr:col>41</xdr:col>
      <xdr:colOff>50800</xdr:colOff>
      <xdr:row>57</xdr:row>
      <xdr:rowOff>115518</xdr:rowOff>
    </xdr:to>
    <xdr:cxnSp macro="">
      <xdr:nvCxnSpPr>
        <xdr:cNvPr id="360" name="直線コネクタ 359"/>
        <xdr:cNvCxnSpPr/>
      </xdr:nvCxnSpPr>
      <xdr:spPr>
        <a:xfrm>
          <a:off x="6972300" y="9882332"/>
          <a:ext cx="889000" cy="58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85661</xdr:rowOff>
    </xdr:from>
    <xdr:to>
      <xdr:col>41</xdr:col>
      <xdr:colOff>101600</xdr:colOff>
      <xdr:row>58</xdr:row>
      <xdr:rowOff>15811</xdr:rowOff>
    </xdr:to>
    <xdr:sp macro="" textlink="">
      <xdr:nvSpPr>
        <xdr:cNvPr id="361" name="フローチャート: 判断 360"/>
        <xdr:cNvSpPr/>
      </xdr:nvSpPr>
      <xdr:spPr>
        <a:xfrm>
          <a:off x="7810500" y="9858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6938</xdr:rowOff>
    </xdr:from>
    <xdr:ext cx="534377" cy="259045"/>
    <xdr:sp macro="" textlink="">
      <xdr:nvSpPr>
        <xdr:cNvPr id="362" name="テキスト ボックス 361"/>
        <xdr:cNvSpPr txBox="1"/>
      </xdr:nvSpPr>
      <xdr:spPr>
        <a:xfrm>
          <a:off x="7594111" y="9951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37458</xdr:rowOff>
    </xdr:from>
    <xdr:to>
      <xdr:col>36</xdr:col>
      <xdr:colOff>165100</xdr:colOff>
      <xdr:row>57</xdr:row>
      <xdr:rowOff>139058</xdr:rowOff>
    </xdr:to>
    <xdr:sp macro="" textlink="">
      <xdr:nvSpPr>
        <xdr:cNvPr id="363" name="フローチャート: 判断 362"/>
        <xdr:cNvSpPr/>
      </xdr:nvSpPr>
      <xdr:spPr>
        <a:xfrm>
          <a:off x="6921500" y="9810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55</xdr:row>
      <xdr:rowOff>155585</xdr:rowOff>
    </xdr:from>
    <xdr:ext cx="599010" cy="259045"/>
    <xdr:sp macro="" textlink="">
      <xdr:nvSpPr>
        <xdr:cNvPr id="364" name="テキスト ボックス 363"/>
        <xdr:cNvSpPr txBox="1"/>
      </xdr:nvSpPr>
      <xdr:spPr>
        <a:xfrm>
          <a:off x="6672795" y="95853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5" name="テキスト ボックス 364"/>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6" name="テキスト ボックス 365"/>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7" name="テキスト ボックス 366"/>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8" name="テキスト ボックス 367"/>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9" name="テキスト ボックス 368"/>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43011</xdr:rowOff>
    </xdr:from>
    <xdr:to>
      <xdr:col>55</xdr:col>
      <xdr:colOff>50800</xdr:colOff>
      <xdr:row>55</xdr:row>
      <xdr:rowOff>144611</xdr:rowOff>
    </xdr:to>
    <xdr:sp macro="" textlink="">
      <xdr:nvSpPr>
        <xdr:cNvPr id="370" name="楕円 369"/>
        <xdr:cNvSpPr/>
      </xdr:nvSpPr>
      <xdr:spPr>
        <a:xfrm>
          <a:off x="10426700" y="9472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65888</xdr:rowOff>
    </xdr:from>
    <xdr:ext cx="599010" cy="259045"/>
    <xdr:sp macro="" textlink="">
      <xdr:nvSpPr>
        <xdr:cNvPr id="371" name="普通建設事業費該当値テキスト"/>
        <xdr:cNvSpPr txBox="1"/>
      </xdr:nvSpPr>
      <xdr:spPr>
        <a:xfrm>
          <a:off x="10528300" y="93241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211,552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93674</xdr:rowOff>
    </xdr:from>
    <xdr:to>
      <xdr:col>50</xdr:col>
      <xdr:colOff>165100</xdr:colOff>
      <xdr:row>57</xdr:row>
      <xdr:rowOff>23824</xdr:rowOff>
    </xdr:to>
    <xdr:sp macro="" textlink="">
      <xdr:nvSpPr>
        <xdr:cNvPr id="372" name="楕円 371"/>
        <xdr:cNvSpPr/>
      </xdr:nvSpPr>
      <xdr:spPr>
        <a:xfrm>
          <a:off x="9588500" y="9694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55</xdr:row>
      <xdr:rowOff>40351</xdr:rowOff>
    </xdr:from>
    <xdr:ext cx="599010" cy="259045"/>
    <xdr:sp macro="" textlink="">
      <xdr:nvSpPr>
        <xdr:cNvPr id="373" name="テキスト ボックス 372"/>
        <xdr:cNvSpPr txBox="1"/>
      </xdr:nvSpPr>
      <xdr:spPr>
        <a:xfrm>
          <a:off x="9339795" y="94701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61961</xdr:rowOff>
    </xdr:from>
    <xdr:to>
      <xdr:col>46</xdr:col>
      <xdr:colOff>38100</xdr:colOff>
      <xdr:row>56</xdr:row>
      <xdr:rowOff>163561</xdr:rowOff>
    </xdr:to>
    <xdr:sp macro="" textlink="">
      <xdr:nvSpPr>
        <xdr:cNvPr id="374" name="楕円 373"/>
        <xdr:cNvSpPr/>
      </xdr:nvSpPr>
      <xdr:spPr>
        <a:xfrm>
          <a:off x="8699500" y="9663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55</xdr:row>
      <xdr:rowOff>8638</xdr:rowOff>
    </xdr:from>
    <xdr:ext cx="599010" cy="259045"/>
    <xdr:sp macro="" textlink="">
      <xdr:nvSpPr>
        <xdr:cNvPr id="375" name="テキスト ボックス 374"/>
        <xdr:cNvSpPr txBox="1"/>
      </xdr:nvSpPr>
      <xdr:spPr>
        <a:xfrm>
          <a:off x="8450795" y="94383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64718</xdr:rowOff>
    </xdr:from>
    <xdr:to>
      <xdr:col>41</xdr:col>
      <xdr:colOff>101600</xdr:colOff>
      <xdr:row>57</xdr:row>
      <xdr:rowOff>166318</xdr:rowOff>
    </xdr:to>
    <xdr:sp macro="" textlink="">
      <xdr:nvSpPr>
        <xdr:cNvPr id="376" name="楕円 375"/>
        <xdr:cNvSpPr/>
      </xdr:nvSpPr>
      <xdr:spPr>
        <a:xfrm>
          <a:off x="7810500" y="9837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11395</xdr:rowOff>
    </xdr:from>
    <xdr:ext cx="534377" cy="259045"/>
    <xdr:sp macro="" textlink="">
      <xdr:nvSpPr>
        <xdr:cNvPr id="377" name="テキスト ボックス 376"/>
        <xdr:cNvSpPr txBox="1"/>
      </xdr:nvSpPr>
      <xdr:spPr>
        <a:xfrm>
          <a:off x="7594111" y="9612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58882</xdr:rowOff>
    </xdr:from>
    <xdr:to>
      <xdr:col>36</xdr:col>
      <xdr:colOff>165100</xdr:colOff>
      <xdr:row>57</xdr:row>
      <xdr:rowOff>160482</xdr:rowOff>
    </xdr:to>
    <xdr:sp macro="" textlink="">
      <xdr:nvSpPr>
        <xdr:cNvPr id="378" name="楕円 377"/>
        <xdr:cNvSpPr/>
      </xdr:nvSpPr>
      <xdr:spPr>
        <a:xfrm>
          <a:off x="6921500" y="9831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57</xdr:row>
      <xdr:rowOff>151609</xdr:rowOff>
    </xdr:from>
    <xdr:ext cx="599010" cy="259045"/>
    <xdr:sp macro="" textlink="">
      <xdr:nvSpPr>
        <xdr:cNvPr id="379" name="テキスト ボックス 378"/>
        <xdr:cNvSpPr txBox="1"/>
      </xdr:nvSpPr>
      <xdr:spPr>
        <a:xfrm>
          <a:off x="6672795" y="99242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0" name="正方形/長方形 379"/>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1" name="正方形/長方形 380"/>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2" name="正方形/長方形 381"/>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3" name="正方形/長方形 382"/>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4" name="正方形/長方形 383"/>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5" name="正方形/長方形 384"/>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6" name="正方形/長方形 385"/>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7" name="正方形/長方形 386"/>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8" name="テキスト ボックス 387"/>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9" name="直線コネクタ 388"/>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0" name="直線コネクタ 389"/>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1" name="テキスト ボックス 390"/>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2" name="直線コネクタ 391"/>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93" name="テキスト ボックス 392"/>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4" name="直線コネクタ 393"/>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95" name="テキスト ボックス 394"/>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6" name="直線コネクタ 395"/>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7" name="テキスト ボックス 396"/>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9" name="テキスト ボックス 398"/>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61907</xdr:rowOff>
    </xdr:from>
    <xdr:to>
      <xdr:col>54</xdr:col>
      <xdr:colOff>189865</xdr:colOff>
      <xdr:row>78</xdr:row>
      <xdr:rowOff>139700</xdr:rowOff>
    </xdr:to>
    <xdr:cxnSp macro="">
      <xdr:nvCxnSpPr>
        <xdr:cNvPr id="401" name="直線コネクタ 400"/>
        <xdr:cNvCxnSpPr/>
      </xdr:nvCxnSpPr>
      <xdr:spPr>
        <a:xfrm flipV="1">
          <a:off x="10475595" y="12063407"/>
          <a:ext cx="1270" cy="14493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402" name="普通建設事業費 （ うち新規整備　）最小値テキスト"/>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403" name="直線コネクタ 402"/>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8584</xdr:rowOff>
    </xdr:from>
    <xdr:ext cx="599010" cy="259045"/>
    <xdr:sp macro="" textlink="">
      <xdr:nvSpPr>
        <xdr:cNvPr id="404" name="普通建設事業費 （ うち新規整備　）最大値テキスト"/>
        <xdr:cNvSpPr txBox="1"/>
      </xdr:nvSpPr>
      <xdr:spPr>
        <a:xfrm>
          <a:off x="10528300" y="118386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317,015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61907</xdr:rowOff>
    </xdr:from>
    <xdr:to>
      <xdr:col>55</xdr:col>
      <xdr:colOff>88900</xdr:colOff>
      <xdr:row>70</xdr:row>
      <xdr:rowOff>61907</xdr:rowOff>
    </xdr:to>
    <xdr:cxnSp macro="">
      <xdr:nvCxnSpPr>
        <xdr:cNvPr id="405" name="直線コネクタ 404"/>
        <xdr:cNvCxnSpPr/>
      </xdr:nvCxnSpPr>
      <xdr:spPr>
        <a:xfrm>
          <a:off x="10388600" y="120634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74</xdr:row>
      <xdr:rowOff>104966</xdr:rowOff>
    </xdr:from>
    <xdr:to>
      <xdr:col>55</xdr:col>
      <xdr:colOff>0</xdr:colOff>
      <xdr:row>78</xdr:row>
      <xdr:rowOff>91937</xdr:rowOff>
    </xdr:to>
    <xdr:cxnSp macro="">
      <xdr:nvCxnSpPr>
        <xdr:cNvPr id="406" name="直線コネクタ 405"/>
        <xdr:cNvCxnSpPr/>
      </xdr:nvCxnSpPr>
      <xdr:spPr>
        <a:xfrm flipV="1">
          <a:off x="9639300" y="12792266"/>
          <a:ext cx="838200" cy="672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100612</xdr:rowOff>
    </xdr:from>
    <xdr:ext cx="534377" cy="259045"/>
    <xdr:sp macro="" textlink="">
      <xdr:nvSpPr>
        <xdr:cNvPr id="407" name="普通建設事業費 （ うち新規整備　）平均値テキスト"/>
        <xdr:cNvSpPr txBox="1"/>
      </xdr:nvSpPr>
      <xdr:spPr>
        <a:xfrm>
          <a:off x="10528300" y="133022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122185</xdr:rowOff>
    </xdr:from>
    <xdr:to>
      <xdr:col>55</xdr:col>
      <xdr:colOff>50800</xdr:colOff>
      <xdr:row>78</xdr:row>
      <xdr:rowOff>52335</xdr:rowOff>
    </xdr:to>
    <xdr:sp macro="" textlink="">
      <xdr:nvSpPr>
        <xdr:cNvPr id="408" name="フローチャート: 判断 407"/>
        <xdr:cNvSpPr/>
      </xdr:nvSpPr>
      <xdr:spPr>
        <a:xfrm>
          <a:off x="10426700" y="13323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91937</xdr:rowOff>
    </xdr:from>
    <xdr:to>
      <xdr:col>50</xdr:col>
      <xdr:colOff>114300</xdr:colOff>
      <xdr:row>78</xdr:row>
      <xdr:rowOff>105397</xdr:rowOff>
    </xdr:to>
    <xdr:cxnSp macro="">
      <xdr:nvCxnSpPr>
        <xdr:cNvPr id="409" name="直線コネクタ 408"/>
        <xdr:cNvCxnSpPr/>
      </xdr:nvCxnSpPr>
      <xdr:spPr>
        <a:xfrm flipV="1">
          <a:off x="8750300" y="13465037"/>
          <a:ext cx="889000" cy="13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149871</xdr:rowOff>
    </xdr:from>
    <xdr:to>
      <xdr:col>50</xdr:col>
      <xdr:colOff>165100</xdr:colOff>
      <xdr:row>78</xdr:row>
      <xdr:rowOff>80021</xdr:rowOff>
    </xdr:to>
    <xdr:sp macro="" textlink="">
      <xdr:nvSpPr>
        <xdr:cNvPr id="410" name="フローチャート: 判断 409"/>
        <xdr:cNvSpPr/>
      </xdr:nvSpPr>
      <xdr:spPr>
        <a:xfrm>
          <a:off x="9588500" y="13351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96548</xdr:rowOff>
    </xdr:from>
    <xdr:ext cx="534377" cy="259045"/>
    <xdr:sp macro="" textlink="">
      <xdr:nvSpPr>
        <xdr:cNvPr id="411" name="テキスト ボックス 410"/>
        <xdr:cNvSpPr txBox="1"/>
      </xdr:nvSpPr>
      <xdr:spPr>
        <a:xfrm>
          <a:off x="9372111" y="131267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55699</xdr:rowOff>
    </xdr:from>
    <xdr:to>
      <xdr:col>45</xdr:col>
      <xdr:colOff>177800</xdr:colOff>
      <xdr:row>78</xdr:row>
      <xdr:rowOff>105397</xdr:rowOff>
    </xdr:to>
    <xdr:cxnSp macro="">
      <xdr:nvCxnSpPr>
        <xdr:cNvPr id="412" name="直線コネクタ 411"/>
        <xdr:cNvCxnSpPr/>
      </xdr:nvCxnSpPr>
      <xdr:spPr>
        <a:xfrm>
          <a:off x="7861300" y="13428799"/>
          <a:ext cx="889000" cy="496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121841</xdr:rowOff>
    </xdr:from>
    <xdr:to>
      <xdr:col>46</xdr:col>
      <xdr:colOff>38100</xdr:colOff>
      <xdr:row>78</xdr:row>
      <xdr:rowOff>51991</xdr:rowOff>
    </xdr:to>
    <xdr:sp macro="" textlink="">
      <xdr:nvSpPr>
        <xdr:cNvPr id="413" name="フローチャート: 判断 412"/>
        <xdr:cNvSpPr/>
      </xdr:nvSpPr>
      <xdr:spPr>
        <a:xfrm>
          <a:off x="8699500" y="13323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68518</xdr:rowOff>
    </xdr:from>
    <xdr:ext cx="534377" cy="259045"/>
    <xdr:sp macro="" textlink="">
      <xdr:nvSpPr>
        <xdr:cNvPr id="414" name="テキスト ボックス 413"/>
        <xdr:cNvSpPr txBox="1"/>
      </xdr:nvSpPr>
      <xdr:spPr>
        <a:xfrm>
          <a:off x="8483111" y="13098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55699</xdr:rowOff>
    </xdr:from>
    <xdr:to>
      <xdr:col>41</xdr:col>
      <xdr:colOff>50800</xdr:colOff>
      <xdr:row>78</xdr:row>
      <xdr:rowOff>113050</xdr:rowOff>
    </xdr:to>
    <xdr:cxnSp macro="">
      <xdr:nvCxnSpPr>
        <xdr:cNvPr id="415" name="直線コネクタ 414"/>
        <xdr:cNvCxnSpPr/>
      </xdr:nvCxnSpPr>
      <xdr:spPr>
        <a:xfrm flipV="1">
          <a:off x="6972300" y="13428799"/>
          <a:ext cx="889000" cy="573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118188</xdr:rowOff>
    </xdr:from>
    <xdr:to>
      <xdr:col>41</xdr:col>
      <xdr:colOff>101600</xdr:colOff>
      <xdr:row>78</xdr:row>
      <xdr:rowOff>48338</xdr:rowOff>
    </xdr:to>
    <xdr:sp macro="" textlink="">
      <xdr:nvSpPr>
        <xdr:cNvPr id="416" name="フローチャート: 判断 415"/>
        <xdr:cNvSpPr/>
      </xdr:nvSpPr>
      <xdr:spPr>
        <a:xfrm>
          <a:off x="7810500" y="13319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64865</xdr:rowOff>
    </xdr:from>
    <xdr:ext cx="534377" cy="259045"/>
    <xdr:sp macro="" textlink="">
      <xdr:nvSpPr>
        <xdr:cNvPr id="417" name="テキスト ボックス 416"/>
        <xdr:cNvSpPr txBox="1"/>
      </xdr:nvSpPr>
      <xdr:spPr>
        <a:xfrm>
          <a:off x="7594111" y="13095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111362</xdr:rowOff>
    </xdr:from>
    <xdr:to>
      <xdr:col>36</xdr:col>
      <xdr:colOff>165100</xdr:colOff>
      <xdr:row>78</xdr:row>
      <xdr:rowOff>41512</xdr:rowOff>
    </xdr:to>
    <xdr:sp macro="" textlink="">
      <xdr:nvSpPr>
        <xdr:cNvPr id="418" name="フローチャート: 判断 417"/>
        <xdr:cNvSpPr/>
      </xdr:nvSpPr>
      <xdr:spPr>
        <a:xfrm>
          <a:off x="6921500" y="13313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58039</xdr:rowOff>
    </xdr:from>
    <xdr:ext cx="534377" cy="259045"/>
    <xdr:sp macro="" textlink="">
      <xdr:nvSpPr>
        <xdr:cNvPr id="419" name="テキスト ボックス 418"/>
        <xdr:cNvSpPr txBox="1"/>
      </xdr:nvSpPr>
      <xdr:spPr>
        <a:xfrm>
          <a:off x="6705111" y="13088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74</xdr:row>
      <xdr:rowOff>54166</xdr:rowOff>
    </xdr:from>
    <xdr:to>
      <xdr:col>55</xdr:col>
      <xdr:colOff>50800</xdr:colOff>
      <xdr:row>74</xdr:row>
      <xdr:rowOff>155766</xdr:rowOff>
    </xdr:to>
    <xdr:sp macro="" textlink="">
      <xdr:nvSpPr>
        <xdr:cNvPr id="425" name="楕円 424"/>
        <xdr:cNvSpPr/>
      </xdr:nvSpPr>
      <xdr:spPr>
        <a:xfrm>
          <a:off x="10426700" y="12741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73</xdr:row>
      <xdr:rowOff>77043</xdr:rowOff>
    </xdr:from>
    <xdr:ext cx="599010" cy="259045"/>
    <xdr:sp macro="" textlink="">
      <xdr:nvSpPr>
        <xdr:cNvPr id="426" name="普通建設事業費 （ うち新規整備　）該当値テキスト"/>
        <xdr:cNvSpPr txBox="1"/>
      </xdr:nvSpPr>
      <xdr:spPr>
        <a:xfrm>
          <a:off x="10528300" y="125928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157,597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41137</xdr:rowOff>
    </xdr:from>
    <xdr:to>
      <xdr:col>50</xdr:col>
      <xdr:colOff>165100</xdr:colOff>
      <xdr:row>78</xdr:row>
      <xdr:rowOff>142737</xdr:rowOff>
    </xdr:to>
    <xdr:sp macro="" textlink="">
      <xdr:nvSpPr>
        <xdr:cNvPr id="427" name="楕円 426"/>
        <xdr:cNvSpPr/>
      </xdr:nvSpPr>
      <xdr:spPr>
        <a:xfrm>
          <a:off x="9588500" y="13414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133864</xdr:rowOff>
    </xdr:from>
    <xdr:ext cx="534377" cy="259045"/>
    <xdr:sp macro="" textlink="">
      <xdr:nvSpPr>
        <xdr:cNvPr id="428" name="テキスト ボックス 427"/>
        <xdr:cNvSpPr txBox="1"/>
      </xdr:nvSpPr>
      <xdr:spPr>
        <a:xfrm>
          <a:off x="9372111" y="13506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54597</xdr:rowOff>
    </xdr:from>
    <xdr:to>
      <xdr:col>46</xdr:col>
      <xdr:colOff>38100</xdr:colOff>
      <xdr:row>78</xdr:row>
      <xdr:rowOff>156197</xdr:rowOff>
    </xdr:to>
    <xdr:sp macro="" textlink="">
      <xdr:nvSpPr>
        <xdr:cNvPr id="429" name="楕円 428"/>
        <xdr:cNvSpPr/>
      </xdr:nvSpPr>
      <xdr:spPr>
        <a:xfrm>
          <a:off x="8699500" y="13427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147324</xdr:rowOff>
    </xdr:from>
    <xdr:ext cx="469744" cy="259045"/>
    <xdr:sp macro="" textlink="">
      <xdr:nvSpPr>
        <xdr:cNvPr id="430" name="テキスト ボックス 429"/>
        <xdr:cNvSpPr txBox="1"/>
      </xdr:nvSpPr>
      <xdr:spPr>
        <a:xfrm>
          <a:off x="8515428" y="135204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4899</xdr:rowOff>
    </xdr:from>
    <xdr:to>
      <xdr:col>41</xdr:col>
      <xdr:colOff>101600</xdr:colOff>
      <xdr:row>78</xdr:row>
      <xdr:rowOff>106499</xdr:rowOff>
    </xdr:to>
    <xdr:sp macro="" textlink="">
      <xdr:nvSpPr>
        <xdr:cNvPr id="431" name="楕円 430"/>
        <xdr:cNvSpPr/>
      </xdr:nvSpPr>
      <xdr:spPr>
        <a:xfrm>
          <a:off x="7810500" y="13377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97626</xdr:rowOff>
    </xdr:from>
    <xdr:ext cx="534377" cy="259045"/>
    <xdr:sp macro="" textlink="">
      <xdr:nvSpPr>
        <xdr:cNvPr id="432" name="テキスト ボックス 431"/>
        <xdr:cNvSpPr txBox="1"/>
      </xdr:nvSpPr>
      <xdr:spPr>
        <a:xfrm>
          <a:off x="7594111" y="13470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62250</xdr:rowOff>
    </xdr:from>
    <xdr:to>
      <xdr:col>36</xdr:col>
      <xdr:colOff>165100</xdr:colOff>
      <xdr:row>78</xdr:row>
      <xdr:rowOff>163850</xdr:rowOff>
    </xdr:to>
    <xdr:sp macro="" textlink="">
      <xdr:nvSpPr>
        <xdr:cNvPr id="433" name="楕円 432"/>
        <xdr:cNvSpPr/>
      </xdr:nvSpPr>
      <xdr:spPr>
        <a:xfrm>
          <a:off x="6921500" y="13435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154977</xdr:rowOff>
    </xdr:from>
    <xdr:ext cx="469744" cy="259045"/>
    <xdr:sp macro="" textlink="">
      <xdr:nvSpPr>
        <xdr:cNvPr id="434" name="テキスト ボックス 433"/>
        <xdr:cNvSpPr txBox="1"/>
      </xdr:nvSpPr>
      <xdr:spPr>
        <a:xfrm>
          <a:off x="6737428" y="13528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5" name="直線コネクタ 444"/>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6" name="テキスト ボックス 445"/>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7" name="直線コネクタ 446"/>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8" name="テキスト ボックス 447"/>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9" name="直線コネクタ 448"/>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50" name="テキスト ボックス 449"/>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1" name="直線コネクタ 450"/>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52" name="テキスト ボックス 451"/>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4" name="テキスト ボックス 453"/>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92</xdr:row>
      <xdr:rowOff>54263</xdr:rowOff>
    </xdr:from>
    <xdr:to>
      <xdr:col>54</xdr:col>
      <xdr:colOff>189865</xdr:colOff>
      <xdr:row>98</xdr:row>
      <xdr:rowOff>120214</xdr:rowOff>
    </xdr:to>
    <xdr:cxnSp macro="">
      <xdr:nvCxnSpPr>
        <xdr:cNvPr id="456" name="直線コネクタ 455"/>
        <xdr:cNvCxnSpPr/>
      </xdr:nvCxnSpPr>
      <xdr:spPr>
        <a:xfrm flipV="1">
          <a:off x="10475595" y="15827663"/>
          <a:ext cx="1270" cy="10946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124041</xdr:rowOff>
    </xdr:from>
    <xdr:ext cx="469744" cy="259045"/>
    <xdr:sp macro="" textlink="">
      <xdr:nvSpPr>
        <xdr:cNvPr id="457" name="普通建設事業費 （ うち更新整備　）最小値テキスト"/>
        <xdr:cNvSpPr txBox="1"/>
      </xdr:nvSpPr>
      <xdr:spPr>
        <a:xfrm>
          <a:off x="10528300" y="16926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120214</xdr:rowOff>
    </xdr:from>
    <xdr:to>
      <xdr:col>55</xdr:col>
      <xdr:colOff>88900</xdr:colOff>
      <xdr:row>98</xdr:row>
      <xdr:rowOff>120214</xdr:rowOff>
    </xdr:to>
    <xdr:cxnSp macro="">
      <xdr:nvCxnSpPr>
        <xdr:cNvPr id="458" name="直線コネクタ 457"/>
        <xdr:cNvCxnSpPr/>
      </xdr:nvCxnSpPr>
      <xdr:spPr>
        <a:xfrm>
          <a:off x="10388600" y="169223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91</xdr:row>
      <xdr:rowOff>940</xdr:rowOff>
    </xdr:from>
    <xdr:ext cx="599010" cy="259045"/>
    <xdr:sp macro="" textlink="">
      <xdr:nvSpPr>
        <xdr:cNvPr id="459" name="普通建設事業費 （ うち更新整備　）最大値テキスト"/>
        <xdr:cNvSpPr txBox="1"/>
      </xdr:nvSpPr>
      <xdr:spPr>
        <a:xfrm>
          <a:off x="10528300" y="156028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243,687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92</xdr:row>
      <xdr:rowOff>54263</xdr:rowOff>
    </xdr:from>
    <xdr:to>
      <xdr:col>55</xdr:col>
      <xdr:colOff>88900</xdr:colOff>
      <xdr:row>92</xdr:row>
      <xdr:rowOff>54263</xdr:rowOff>
    </xdr:to>
    <xdr:cxnSp macro="">
      <xdr:nvCxnSpPr>
        <xdr:cNvPr id="460" name="直線コネクタ 459"/>
        <xdr:cNvCxnSpPr/>
      </xdr:nvCxnSpPr>
      <xdr:spPr>
        <a:xfrm>
          <a:off x="10388600" y="158276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91287</xdr:rowOff>
    </xdr:from>
    <xdr:to>
      <xdr:col>55</xdr:col>
      <xdr:colOff>0</xdr:colOff>
      <xdr:row>97</xdr:row>
      <xdr:rowOff>93148</xdr:rowOff>
    </xdr:to>
    <xdr:cxnSp macro="">
      <xdr:nvCxnSpPr>
        <xdr:cNvPr id="461" name="直線コネクタ 460"/>
        <xdr:cNvCxnSpPr/>
      </xdr:nvCxnSpPr>
      <xdr:spPr>
        <a:xfrm>
          <a:off x="9639300" y="16379037"/>
          <a:ext cx="838200" cy="344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37222</xdr:rowOff>
    </xdr:from>
    <xdr:ext cx="534377" cy="259045"/>
    <xdr:sp macro="" textlink="">
      <xdr:nvSpPr>
        <xdr:cNvPr id="462" name="普通建設事業費 （ うち更新整備　）平均値テキスト"/>
        <xdr:cNvSpPr txBox="1"/>
      </xdr:nvSpPr>
      <xdr:spPr>
        <a:xfrm>
          <a:off x="10528300" y="164964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14345</xdr:rowOff>
    </xdr:from>
    <xdr:to>
      <xdr:col>55</xdr:col>
      <xdr:colOff>50800</xdr:colOff>
      <xdr:row>97</xdr:row>
      <xdr:rowOff>115945</xdr:rowOff>
    </xdr:to>
    <xdr:sp macro="" textlink="">
      <xdr:nvSpPr>
        <xdr:cNvPr id="463" name="フローチャート: 判断 462"/>
        <xdr:cNvSpPr/>
      </xdr:nvSpPr>
      <xdr:spPr>
        <a:xfrm>
          <a:off x="10426700" y="16644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69121</xdr:rowOff>
    </xdr:from>
    <xdr:to>
      <xdr:col>50</xdr:col>
      <xdr:colOff>114300</xdr:colOff>
      <xdr:row>95</xdr:row>
      <xdr:rowOff>91287</xdr:rowOff>
    </xdr:to>
    <xdr:cxnSp macro="">
      <xdr:nvCxnSpPr>
        <xdr:cNvPr id="464" name="直線コネクタ 463"/>
        <xdr:cNvCxnSpPr/>
      </xdr:nvCxnSpPr>
      <xdr:spPr>
        <a:xfrm>
          <a:off x="8750300" y="16356871"/>
          <a:ext cx="889000" cy="22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39463</xdr:rowOff>
    </xdr:from>
    <xdr:to>
      <xdr:col>50</xdr:col>
      <xdr:colOff>165100</xdr:colOff>
      <xdr:row>97</xdr:row>
      <xdr:rowOff>141063</xdr:rowOff>
    </xdr:to>
    <xdr:sp macro="" textlink="">
      <xdr:nvSpPr>
        <xdr:cNvPr id="465" name="フローチャート: 判断 464"/>
        <xdr:cNvSpPr/>
      </xdr:nvSpPr>
      <xdr:spPr>
        <a:xfrm>
          <a:off x="9588500" y="16670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132190</xdr:rowOff>
    </xdr:from>
    <xdr:ext cx="534377" cy="259045"/>
    <xdr:sp macro="" textlink="">
      <xdr:nvSpPr>
        <xdr:cNvPr id="466" name="テキスト ボックス 465"/>
        <xdr:cNvSpPr txBox="1"/>
      </xdr:nvSpPr>
      <xdr:spPr>
        <a:xfrm>
          <a:off x="9372111" y="16762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69121</xdr:rowOff>
    </xdr:from>
    <xdr:to>
      <xdr:col>45</xdr:col>
      <xdr:colOff>177800</xdr:colOff>
      <xdr:row>96</xdr:row>
      <xdr:rowOff>155918</xdr:rowOff>
    </xdr:to>
    <xdr:cxnSp macro="">
      <xdr:nvCxnSpPr>
        <xdr:cNvPr id="467" name="直線コネクタ 466"/>
        <xdr:cNvCxnSpPr/>
      </xdr:nvCxnSpPr>
      <xdr:spPr>
        <a:xfrm flipV="1">
          <a:off x="7861300" y="16356871"/>
          <a:ext cx="889000" cy="258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15839</xdr:rowOff>
    </xdr:from>
    <xdr:to>
      <xdr:col>46</xdr:col>
      <xdr:colOff>38100</xdr:colOff>
      <xdr:row>97</xdr:row>
      <xdr:rowOff>117439</xdr:rowOff>
    </xdr:to>
    <xdr:sp macro="" textlink="">
      <xdr:nvSpPr>
        <xdr:cNvPr id="468" name="フローチャート: 判断 467"/>
        <xdr:cNvSpPr/>
      </xdr:nvSpPr>
      <xdr:spPr>
        <a:xfrm>
          <a:off x="8699500" y="16646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108566</xdr:rowOff>
    </xdr:from>
    <xdr:ext cx="534377" cy="259045"/>
    <xdr:sp macro="" textlink="">
      <xdr:nvSpPr>
        <xdr:cNvPr id="469" name="テキスト ボックス 468"/>
        <xdr:cNvSpPr txBox="1"/>
      </xdr:nvSpPr>
      <xdr:spPr>
        <a:xfrm>
          <a:off x="8483111" y="16739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84110</xdr:rowOff>
    </xdr:from>
    <xdr:to>
      <xdr:col>41</xdr:col>
      <xdr:colOff>50800</xdr:colOff>
      <xdr:row>96</xdr:row>
      <xdr:rowOff>155918</xdr:rowOff>
    </xdr:to>
    <xdr:cxnSp macro="">
      <xdr:nvCxnSpPr>
        <xdr:cNvPr id="470" name="直線コネクタ 469"/>
        <xdr:cNvCxnSpPr/>
      </xdr:nvCxnSpPr>
      <xdr:spPr>
        <a:xfrm>
          <a:off x="6972300" y="16543310"/>
          <a:ext cx="889000" cy="718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24919</xdr:rowOff>
    </xdr:from>
    <xdr:to>
      <xdr:col>41</xdr:col>
      <xdr:colOff>101600</xdr:colOff>
      <xdr:row>97</xdr:row>
      <xdr:rowOff>126519</xdr:rowOff>
    </xdr:to>
    <xdr:sp macro="" textlink="">
      <xdr:nvSpPr>
        <xdr:cNvPr id="471" name="フローチャート: 判断 470"/>
        <xdr:cNvSpPr/>
      </xdr:nvSpPr>
      <xdr:spPr>
        <a:xfrm>
          <a:off x="7810500" y="16655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117646</xdr:rowOff>
    </xdr:from>
    <xdr:ext cx="534377" cy="259045"/>
    <xdr:sp macro="" textlink="">
      <xdr:nvSpPr>
        <xdr:cNvPr id="472" name="テキスト ボックス 471"/>
        <xdr:cNvSpPr txBox="1"/>
      </xdr:nvSpPr>
      <xdr:spPr>
        <a:xfrm>
          <a:off x="7594111" y="16748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140343</xdr:rowOff>
    </xdr:from>
    <xdr:to>
      <xdr:col>36</xdr:col>
      <xdr:colOff>165100</xdr:colOff>
      <xdr:row>97</xdr:row>
      <xdr:rowOff>70493</xdr:rowOff>
    </xdr:to>
    <xdr:sp macro="" textlink="">
      <xdr:nvSpPr>
        <xdr:cNvPr id="473" name="フローチャート: 判断 472"/>
        <xdr:cNvSpPr/>
      </xdr:nvSpPr>
      <xdr:spPr>
        <a:xfrm>
          <a:off x="6921500" y="16599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61620</xdr:rowOff>
    </xdr:from>
    <xdr:ext cx="534377" cy="259045"/>
    <xdr:sp macro="" textlink="">
      <xdr:nvSpPr>
        <xdr:cNvPr id="474" name="テキスト ボックス 473"/>
        <xdr:cNvSpPr txBox="1"/>
      </xdr:nvSpPr>
      <xdr:spPr>
        <a:xfrm>
          <a:off x="6705111" y="16692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42348</xdr:rowOff>
    </xdr:from>
    <xdr:to>
      <xdr:col>55</xdr:col>
      <xdr:colOff>50800</xdr:colOff>
      <xdr:row>97</xdr:row>
      <xdr:rowOff>143948</xdr:rowOff>
    </xdr:to>
    <xdr:sp macro="" textlink="">
      <xdr:nvSpPr>
        <xdr:cNvPr id="480" name="楕円 479"/>
        <xdr:cNvSpPr/>
      </xdr:nvSpPr>
      <xdr:spPr>
        <a:xfrm>
          <a:off x="10426700" y="16672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20775</xdr:rowOff>
    </xdr:from>
    <xdr:ext cx="534377" cy="259045"/>
    <xdr:sp macro="" textlink="">
      <xdr:nvSpPr>
        <xdr:cNvPr id="481" name="普通建設事業費 （ うち更新整備　）該当値テキスト"/>
        <xdr:cNvSpPr txBox="1"/>
      </xdr:nvSpPr>
      <xdr:spPr>
        <a:xfrm>
          <a:off x="10528300" y="16651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40487</xdr:rowOff>
    </xdr:from>
    <xdr:to>
      <xdr:col>50</xdr:col>
      <xdr:colOff>165100</xdr:colOff>
      <xdr:row>95</xdr:row>
      <xdr:rowOff>142087</xdr:rowOff>
    </xdr:to>
    <xdr:sp macro="" textlink="">
      <xdr:nvSpPr>
        <xdr:cNvPr id="482" name="楕円 481"/>
        <xdr:cNvSpPr/>
      </xdr:nvSpPr>
      <xdr:spPr>
        <a:xfrm>
          <a:off x="9588500" y="16328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93</xdr:row>
      <xdr:rowOff>158614</xdr:rowOff>
    </xdr:from>
    <xdr:ext cx="599010" cy="259045"/>
    <xdr:sp macro="" textlink="">
      <xdr:nvSpPr>
        <xdr:cNvPr id="483" name="テキスト ボックス 482"/>
        <xdr:cNvSpPr txBox="1"/>
      </xdr:nvSpPr>
      <xdr:spPr>
        <a:xfrm>
          <a:off x="9339795" y="161034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18321</xdr:rowOff>
    </xdr:from>
    <xdr:to>
      <xdr:col>46</xdr:col>
      <xdr:colOff>38100</xdr:colOff>
      <xdr:row>95</xdr:row>
      <xdr:rowOff>119921</xdr:rowOff>
    </xdr:to>
    <xdr:sp macro="" textlink="">
      <xdr:nvSpPr>
        <xdr:cNvPr id="484" name="楕円 483"/>
        <xdr:cNvSpPr/>
      </xdr:nvSpPr>
      <xdr:spPr>
        <a:xfrm>
          <a:off x="8699500" y="16306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93</xdr:row>
      <xdr:rowOff>136448</xdr:rowOff>
    </xdr:from>
    <xdr:ext cx="599010" cy="259045"/>
    <xdr:sp macro="" textlink="">
      <xdr:nvSpPr>
        <xdr:cNvPr id="485" name="テキスト ボックス 484"/>
        <xdr:cNvSpPr txBox="1"/>
      </xdr:nvSpPr>
      <xdr:spPr>
        <a:xfrm>
          <a:off x="8450795" y="160812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105118</xdr:rowOff>
    </xdr:from>
    <xdr:to>
      <xdr:col>41</xdr:col>
      <xdr:colOff>101600</xdr:colOff>
      <xdr:row>97</xdr:row>
      <xdr:rowOff>35268</xdr:rowOff>
    </xdr:to>
    <xdr:sp macro="" textlink="">
      <xdr:nvSpPr>
        <xdr:cNvPr id="486" name="楕円 485"/>
        <xdr:cNvSpPr/>
      </xdr:nvSpPr>
      <xdr:spPr>
        <a:xfrm>
          <a:off x="7810500" y="16564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51795</xdr:rowOff>
    </xdr:from>
    <xdr:ext cx="534377" cy="259045"/>
    <xdr:sp macro="" textlink="">
      <xdr:nvSpPr>
        <xdr:cNvPr id="487" name="テキスト ボックス 486"/>
        <xdr:cNvSpPr txBox="1"/>
      </xdr:nvSpPr>
      <xdr:spPr>
        <a:xfrm>
          <a:off x="7594111" y="16339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33310</xdr:rowOff>
    </xdr:from>
    <xdr:to>
      <xdr:col>36</xdr:col>
      <xdr:colOff>165100</xdr:colOff>
      <xdr:row>96</xdr:row>
      <xdr:rowOff>134910</xdr:rowOff>
    </xdr:to>
    <xdr:sp macro="" textlink="">
      <xdr:nvSpPr>
        <xdr:cNvPr id="488" name="楕円 487"/>
        <xdr:cNvSpPr/>
      </xdr:nvSpPr>
      <xdr:spPr>
        <a:xfrm>
          <a:off x="6921500" y="16492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151437</xdr:rowOff>
    </xdr:from>
    <xdr:ext cx="534377" cy="259045"/>
    <xdr:sp macro="" textlink="">
      <xdr:nvSpPr>
        <xdr:cNvPr id="489" name="テキスト ボックス 488"/>
        <xdr:cNvSpPr txBox="1"/>
      </xdr:nvSpPr>
      <xdr:spPr>
        <a:xfrm>
          <a:off x="6705111" y="16267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0" name="直線コネクタ 499"/>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1" name="テキスト ボックス 500"/>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2" name="直線コネクタ 501"/>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144434</xdr:rowOff>
    </xdr:from>
    <xdr:ext cx="595419" cy="259045"/>
    <xdr:sp macro="" textlink="">
      <xdr:nvSpPr>
        <xdr:cNvPr id="503" name="テキスト ボックス 502"/>
        <xdr:cNvSpPr txBox="1"/>
      </xdr:nvSpPr>
      <xdr:spPr>
        <a:xfrm>
          <a:off x="11850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4" name="直線コネクタ 503"/>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34</xdr:row>
      <xdr:rowOff>160763</xdr:rowOff>
    </xdr:from>
    <xdr:ext cx="595419" cy="259045"/>
    <xdr:sp macro="" textlink="">
      <xdr:nvSpPr>
        <xdr:cNvPr id="505" name="テキスト ボックス 504"/>
        <xdr:cNvSpPr txBox="1"/>
      </xdr:nvSpPr>
      <xdr:spPr>
        <a:xfrm>
          <a:off x="11850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6" name="直線コネクタ 505"/>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5641</xdr:rowOff>
    </xdr:from>
    <xdr:ext cx="595419" cy="259045"/>
    <xdr:sp macro="" textlink="">
      <xdr:nvSpPr>
        <xdr:cNvPr id="507" name="テキスト ボックス 506"/>
        <xdr:cNvSpPr txBox="1"/>
      </xdr:nvSpPr>
      <xdr:spPr>
        <a:xfrm>
          <a:off x="11850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8" name="直線コネクタ 507"/>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09" name="テキスト ボックス 508"/>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0" name="直線コネクタ 509"/>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11" name="テキスト ボックス 510"/>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2" name="直線コネクタ 511"/>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3" name="テキスト ボックス 512"/>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4"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103816</xdr:rowOff>
    </xdr:from>
    <xdr:to>
      <xdr:col>85</xdr:col>
      <xdr:colOff>126364</xdr:colOff>
      <xdr:row>39</xdr:row>
      <xdr:rowOff>98878</xdr:rowOff>
    </xdr:to>
    <xdr:cxnSp macro="">
      <xdr:nvCxnSpPr>
        <xdr:cNvPr id="515" name="直線コネクタ 514"/>
        <xdr:cNvCxnSpPr/>
      </xdr:nvCxnSpPr>
      <xdr:spPr>
        <a:xfrm flipV="1">
          <a:off x="16317595" y="5247316"/>
          <a:ext cx="1269" cy="15381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121148</xdr:rowOff>
    </xdr:from>
    <xdr:ext cx="249299" cy="259045"/>
    <xdr:sp macro="" textlink="">
      <xdr:nvSpPr>
        <xdr:cNvPr id="516" name="災害復旧事業費最小値テキスト"/>
        <xdr:cNvSpPr txBox="1"/>
      </xdr:nvSpPr>
      <xdr:spPr>
        <a:xfrm>
          <a:off x="16370300" y="680769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17" name="直線コネクタ 516"/>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50493</xdr:rowOff>
    </xdr:from>
    <xdr:ext cx="599010" cy="259045"/>
    <xdr:sp macro="" textlink="">
      <xdr:nvSpPr>
        <xdr:cNvPr id="518" name="災害復旧事業費最大値テキスト"/>
        <xdr:cNvSpPr txBox="1"/>
      </xdr:nvSpPr>
      <xdr:spPr>
        <a:xfrm>
          <a:off x="16370300" y="50225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470,988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103816</xdr:rowOff>
    </xdr:from>
    <xdr:to>
      <xdr:col>86</xdr:col>
      <xdr:colOff>25400</xdr:colOff>
      <xdr:row>30</xdr:row>
      <xdr:rowOff>103816</xdr:rowOff>
    </xdr:to>
    <xdr:cxnSp macro="">
      <xdr:nvCxnSpPr>
        <xdr:cNvPr id="519" name="直線コネクタ 518"/>
        <xdr:cNvCxnSpPr/>
      </xdr:nvCxnSpPr>
      <xdr:spPr>
        <a:xfrm>
          <a:off x="16230600" y="52473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75124</xdr:rowOff>
    </xdr:from>
    <xdr:to>
      <xdr:col>85</xdr:col>
      <xdr:colOff>127000</xdr:colOff>
      <xdr:row>39</xdr:row>
      <xdr:rowOff>86809</xdr:rowOff>
    </xdr:to>
    <xdr:cxnSp macro="">
      <xdr:nvCxnSpPr>
        <xdr:cNvPr id="520" name="直線コネクタ 519"/>
        <xdr:cNvCxnSpPr/>
      </xdr:nvCxnSpPr>
      <xdr:spPr>
        <a:xfrm>
          <a:off x="15481300" y="6761674"/>
          <a:ext cx="838200" cy="11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38599</xdr:rowOff>
    </xdr:from>
    <xdr:ext cx="469744" cy="259045"/>
    <xdr:sp macro="" textlink="">
      <xdr:nvSpPr>
        <xdr:cNvPr id="521" name="災害復旧事業費平均値テキスト"/>
        <xdr:cNvSpPr txBox="1"/>
      </xdr:nvSpPr>
      <xdr:spPr>
        <a:xfrm>
          <a:off x="16370300" y="655369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15722</xdr:rowOff>
    </xdr:from>
    <xdr:to>
      <xdr:col>85</xdr:col>
      <xdr:colOff>177800</xdr:colOff>
      <xdr:row>39</xdr:row>
      <xdr:rowOff>117322</xdr:rowOff>
    </xdr:to>
    <xdr:sp macro="" textlink="">
      <xdr:nvSpPr>
        <xdr:cNvPr id="522" name="フローチャート: 判断 521"/>
        <xdr:cNvSpPr/>
      </xdr:nvSpPr>
      <xdr:spPr>
        <a:xfrm>
          <a:off x="16268700" y="6702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26612</xdr:rowOff>
    </xdr:from>
    <xdr:to>
      <xdr:col>81</xdr:col>
      <xdr:colOff>50800</xdr:colOff>
      <xdr:row>39</xdr:row>
      <xdr:rowOff>75124</xdr:rowOff>
    </xdr:to>
    <xdr:cxnSp macro="">
      <xdr:nvCxnSpPr>
        <xdr:cNvPr id="523" name="直線コネクタ 522"/>
        <xdr:cNvCxnSpPr/>
      </xdr:nvCxnSpPr>
      <xdr:spPr>
        <a:xfrm>
          <a:off x="14592300" y="6713162"/>
          <a:ext cx="889000" cy="485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39</xdr:row>
      <xdr:rowOff>17423</xdr:rowOff>
    </xdr:from>
    <xdr:to>
      <xdr:col>81</xdr:col>
      <xdr:colOff>101600</xdr:colOff>
      <xdr:row>39</xdr:row>
      <xdr:rowOff>119023</xdr:rowOff>
    </xdr:to>
    <xdr:sp macro="" textlink="">
      <xdr:nvSpPr>
        <xdr:cNvPr id="524" name="フローチャート: 判断 523"/>
        <xdr:cNvSpPr/>
      </xdr:nvSpPr>
      <xdr:spPr>
        <a:xfrm>
          <a:off x="15430500" y="6703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135550</xdr:rowOff>
    </xdr:from>
    <xdr:ext cx="469744" cy="259045"/>
    <xdr:sp macro="" textlink="">
      <xdr:nvSpPr>
        <xdr:cNvPr id="525" name="テキスト ボックス 524"/>
        <xdr:cNvSpPr txBox="1"/>
      </xdr:nvSpPr>
      <xdr:spPr>
        <a:xfrm>
          <a:off x="15246428" y="64792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69725</xdr:rowOff>
    </xdr:from>
    <xdr:to>
      <xdr:col>76</xdr:col>
      <xdr:colOff>114300</xdr:colOff>
      <xdr:row>39</xdr:row>
      <xdr:rowOff>26612</xdr:rowOff>
    </xdr:to>
    <xdr:cxnSp macro="">
      <xdr:nvCxnSpPr>
        <xdr:cNvPr id="526" name="直線コネクタ 525"/>
        <xdr:cNvCxnSpPr/>
      </xdr:nvCxnSpPr>
      <xdr:spPr>
        <a:xfrm>
          <a:off x="13703300" y="6584825"/>
          <a:ext cx="889000" cy="1283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168407</xdr:rowOff>
    </xdr:from>
    <xdr:to>
      <xdr:col>76</xdr:col>
      <xdr:colOff>165100</xdr:colOff>
      <xdr:row>39</xdr:row>
      <xdr:rowOff>98557</xdr:rowOff>
    </xdr:to>
    <xdr:sp macro="" textlink="">
      <xdr:nvSpPr>
        <xdr:cNvPr id="527" name="フローチャート: 判断 526"/>
        <xdr:cNvSpPr/>
      </xdr:nvSpPr>
      <xdr:spPr>
        <a:xfrm>
          <a:off x="14541500" y="6683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39</xdr:row>
      <xdr:rowOff>89684</xdr:rowOff>
    </xdr:from>
    <xdr:ext cx="534377" cy="259045"/>
    <xdr:sp macro="" textlink="">
      <xdr:nvSpPr>
        <xdr:cNvPr id="528" name="テキスト ボックス 527"/>
        <xdr:cNvSpPr txBox="1"/>
      </xdr:nvSpPr>
      <xdr:spPr>
        <a:xfrm>
          <a:off x="14325111" y="6776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69725</xdr:rowOff>
    </xdr:from>
    <xdr:to>
      <xdr:col>71</xdr:col>
      <xdr:colOff>177800</xdr:colOff>
      <xdr:row>38</xdr:row>
      <xdr:rowOff>81139</xdr:rowOff>
    </xdr:to>
    <xdr:cxnSp macro="">
      <xdr:nvCxnSpPr>
        <xdr:cNvPr id="529" name="直線コネクタ 528"/>
        <xdr:cNvCxnSpPr/>
      </xdr:nvCxnSpPr>
      <xdr:spPr>
        <a:xfrm flipV="1">
          <a:off x="12814300" y="6584825"/>
          <a:ext cx="889000" cy="11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3913</xdr:rowOff>
    </xdr:from>
    <xdr:to>
      <xdr:col>72</xdr:col>
      <xdr:colOff>38100</xdr:colOff>
      <xdr:row>39</xdr:row>
      <xdr:rowOff>105513</xdr:rowOff>
    </xdr:to>
    <xdr:sp macro="" textlink="">
      <xdr:nvSpPr>
        <xdr:cNvPr id="530" name="フローチャート: 判断 529"/>
        <xdr:cNvSpPr/>
      </xdr:nvSpPr>
      <xdr:spPr>
        <a:xfrm>
          <a:off x="13652500" y="6690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39</xdr:row>
      <xdr:rowOff>96640</xdr:rowOff>
    </xdr:from>
    <xdr:ext cx="534377" cy="259045"/>
    <xdr:sp macro="" textlink="">
      <xdr:nvSpPr>
        <xdr:cNvPr id="531" name="テキスト ボックス 530"/>
        <xdr:cNvSpPr txBox="1"/>
      </xdr:nvSpPr>
      <xdr:spPr>
        <a:xfrm>
          <a:off x="13436111" y="67831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17864</xdr:rowOff>
    </xdr:from>
    <xdr:to>
      <xdr:col>67</xdr:col>
      <xdr:colOff>101600</xdr:colOff>
      <xdr:row>39</xdr:row>
      <xdr:rowOff>119464</xdr:rowOff>
    </xdr:to>
    <xdr:sp macro="" textlink="">
      <xdr:nvSpPr>
        <xdr:cNvPr id="532" name="フローチャート: 判断 531"/>
        <xdr:cNvSpPr/>
      </xdr:nvSpPr>
      <xdr:spPr>
        <a:xfrm>
          <a:off x="12763500" y="6704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110591</xdr:rowOff>
    </xdr:from>
    <xdr:ext cx="469744" cy="259045"/>
    <xdr:sp macro="" textlink="">
      <xdr:nvSpPr>
        <xdr:cNvPr id="533" name="テキスト ボックス 532"/>
        <xdr:cNvSpPr txBox="1"/>
      </xdr:nvSpPr>
      <xdr:spPr>
        <a:xfrm>
          <a:off x="12579428" y="6797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4" name="テキスト ボックス 533"/>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5" name="テキスト ボックス 534"/>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6" name="テキスト ボックス 535"/>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7" name="テキスト ボックス 536"/>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8" name="テキスト ボックス 537"/>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36009</xdr:rowOff>
    </xdr:from>
    <xdr:to>
      <xdr:col>85</xdr:col>
      <xdr:colOff>177800</xdr:colOff>
      <xdr:row>39</xdr:row>
      <xdr:rowOff>137609</xdr:rowOff>
    </xdr:to>
    <xdr:sp macro="" textlink="">
      <xdr:nvSpPr>
        <xdr:cNvPr id="539" name="楕円 538"/>
        <xdr:cNvSpPr/>
      </xdr:nvSpPr>
      <xdr:spPr>
        <a:xfrm>
          <a:off x="16268700" y="6722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165599</xdr:rowOff>
    </xdr:from>
    <xdr:ext cx="469744" cy="259045"/>
    <xdr:sp macro="" textlink="">
      <xdr:nvSpPr>
        <xdr:cNvPr id="540" name="災害復旧事業費該当値テキスト"/>
        <xdr:cNvSpPr txBox="1"/>
      </xdr:nvSpPr>
      <xdr:spPr>
        <a:xfrm>
          <a:off x="16370300" y="66806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24324</xdr:rowOff>
    </xdr:from>
    <xdr:to>
      <xdr:col>81</xdr:col>
      <xdr:colOff>101600</xdr:colOff>
      <xdr:row>39</xdr:row>
      <xdr:rowOff>125924</xdr:rowOff>
    </xdr:to>
    <xdr:sp macro="" textlink="">
      <xdr:nvSpPr>
        <xdr:cNvPr id="541" name="楕円 540"/>
        <xdr:cNvSpPr/>
      </xdr:nvSpPr>
      <xdr:spPr>
        <a:xfrm>
          <a:off x="15430500" y="6710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117051</xdr:rowOff>
    </xdr:from>
    <xdr:ext cx="469744" cy="259045"/>
    <xdr:sp macro="" textlink="">
      <xdr:nvSpPr>
        <xdr:cNvPr id="542" name="テキスト ボックス 541"/>
        <xdr:cNvSpPr txBox="1"/>
      </xdr:nvSpPr>
      <xdr:spPr>
        <a:xfrm>
          <a:off x="15246428" y="68036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147262</xdr:rowOff>
    </xdr:from>
    <xdr:to>
      <xdr:col>76</xdr:col>
      <xdr:colOff>165100</xdr:colOff>
      <xdr:row>39</xdr:row>
      <xdr:rowOff>77412</xdr:rowOff>
    </xdr:to>
    <xdr:sp macro="" textlink="">
      <xdr:nvSpPr>
        <xdr:cNvPr id="543" name="楕円 542"/>
        <xdr:cNvSpPr/>
      </xdr:nvSpPr>
      <xdr:spPr>
        <a:xfrm>
          <a:off x="14541500" y="6662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93939</xdr:rowOff>
    </xdr:from>
    <xdr:ext cx="534377" cy="259045"/>
    <xdr:sp macro="" textlink="">
      <xdr:nvSpPr>
        <xdr:cNvPr id="544" name="テキスト ボックス 543"/>
        <xdr:cNvSpPr txBox="1"/>
      </xdr:nvSpPr>
      <xdr:spPr>
        <a:xfrm>
          <a:off x="14325111" y="6437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18925</xdr:rowOff>
    </xdr:from>
    <xdr:to>
      <xdr:col>72</xdr:col>
      <xdr:colOff>38100</xdr:colOff>
      <xdr:row>38</xdr:row>
      <xdr:rowOff>120525</xdr:rowOff>
    </xdr:to>
    <xdr:sp macro="" textlink="">
      <xdr:nvSpPr>
        <xdr:cNvPr id="545" name="楕円 544"/>
        <xdr:cNvSpPr/>
      </xdr:nvSpPr>
      <xdr:spPr>
        <a:xfrm>
          <a:off x="13652500" y="6534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137053</xdr:rowOff>
    </xdr:from>
    <xdr:ext cx="534377" cy="259045"/>
    <xdr:sp macro="" textlink="">
      <xdr:nvSpPr>
        <xdr:cNvPr id="546" name="テキスト ボックス 545"/>
        <xdr:cNvSpPr txBox="1"/>
      </xdr:nvSpPr>
      <xdr:spPr>
        <a:xfrm>
          <a:off x="13436111" y="6309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30339</xdr:rowOff>
    </xdr:from>
    <xdr:to>
      <xdr:col>67</xdr:col>
      <xdr:colOff>101600</xdr:colOff>
      <xdr:row>38</xdr:row>
      <xdr:rowOff>131939</xdr:rowOff>
    </xdr:to>
    <xdr:sp macro="" textlink="">
      <xdr:nvSpPr>
        <xdr:cNvPr id="547" name="楕円 546"/>
        <xdr:cNvSpPr/>
      </xdr:nvSpPr>
      <xdr:spPr>
        <a:xfrm>
          <a:off x="12763500" y="6545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148466</xdr:rowOff>
    </xdr:from>
    <xdr:ext cx="534377" cy="259045"/>
    <xdr:sp macro="" textlink="">
      <xdr:nvSpPr>
        <xdr:cNvPr id="548" name="テキスト ボックス 547"/>
        <xdr:cNvSpPr txBox="1"/>
      </xdr:nvSpPr>
      <xdr:spPr>
        <a:xfrm>
          <a:off x="12547111" y="6320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9" name="正方形/長方形 548"/>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0" name="正方形/長方形 549"/>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1" name="正方形/長方形 550"/>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2" name="正方形/長方形 551"/>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3" name="正方形/長方形 552"/>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4" name="正方形/長方形 553"/>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5" name="正方形/長方形 554"/>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6" name="正方形/長方形 555"/>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7" name="テキスト ボックス 556"/>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8" name="直線コネクタ 557"/>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98878</xdr:rowOff>
    </xdr:from>
    <xdr:to>
      <xdr:col>89</xdr:col>
      <xdr:colOff>177800</xdr:colOff>
      <xdr:row>59</xdr:row>
      <xdr:rowOff>98878</xdr:rowOff>
    </xdr:to>
    <xdr:cxnSp macro="">
      <xdr:nvCxnSpPr>
        <xdr:cNvPr id="559" name="直線コネクタ 558"/>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128105</xdr:rowOff>
    </xdr:from>
    <xdr:ext cx="248786" cy="259045"/>
    <xdr:sp macro="" textlink="">
      <xdr:nvSpPr>
        <xdr:cNvPr id="560" name="テキスト ボックス 559"/>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1" name="直線コネクタ 560"/>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56</xdr:row>
      <xdr:rowOff>144434</xdr:rowOff>
    </xdr:from>
    <xdr:ext cx="248786" cy="259045"/>
    <xdr:sp macro="" textlink="">
      <xdr:nvSpPr>
        <xdr:cNvPr id="562" name="テキスト ボックス 561"/>
        <xdr:cNvSpPr txBox="1"/>
      </xdr:nvSpPr>
      <xdr:spPr>
        <a:xfrm>
          <a:off x="12197214" y="9745634"/>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3" name="直線コネクタ 562"/>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54</xdr:row>
      <xdr:rowOff>160762</xdr:rowOff>
    </xdr:from>
    <xdr:ext cx="248786" cy="259045"/>
    <xdr:sp macro="" textlink="">
      <xdr:nvSpPr>
        <xdr:cNvPr id="564" name="テキスト ボックス 563"/>
        <xdr:cNvSpPr txBox="1"/>
      </xdr:nvSpPr>
      <xdr:spPr>
        <a:xfrm>
          <a:off x="12197214" y="9419062"/>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5" name="直線コネクタ 564"/>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5642</xdr:rowOff>
    </xdr:from>
    <xdr:ext cx="248786" cy="259045"/>
    <xdr:sp macro="" textlink="">
      <xdr:nvSpPr>
        <xdr:cNvPr id="566" name="テキスト ボックス 565"/>
        <xdr:cNvSpPr txBox="1"/>
      </xdr:nvSpPr>
      <xdr:spPr>
        <a:xfrm>
          <a:off x="12197214" y="9092492"/>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7" name="直線コネクタ 566"/>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51</xdr:row>
      <xdr:rowOff>21970</xdr:rowOff>
    </xdr:from>
    <xdr:ext cx="312906" cy="259045"/>
    <xdr:sp macro="" textlink="">
      <xdr:nvSpPr>
        <xdr:cNvPr id="568" name="テキスト ボックス 567"/>
        <xdr:cNvSpPr txBox="1"/>
      </xdr:nvSpPr>
      <xdr:spPr>
        <a:xfrm>
          <a:off x="12133094" y="8765920"/>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9" name="直線コネクタ 568"/>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49</xdr:row>
      <xdr:rowOff>38299</xdr:rowOff>
    </xdr:from>
    <xdr:ext cx="312906" cy="259045"/>
    <xdr:sp macro="" textlink="">
      <xdr:nvSpPr>
        <xdr:cNvPr id="570" name="テキスト ボックス 569"/>
        <xdr:cNvSpPr txBox="1"/>
      </xdr:nvSpPr>
      <xdr:spPr>
        <a:xfrm>
          <a:off x="12133094" y="8439349"/>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1" name="直線コネクタ 570"/>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47</xdr:row>
      <xdr:rowOff>54627</xdr:rowOff>
    </xdr:from>
    <xdr:ext cx="312906" cy="259045"/>
    <xdr:sp macro="" textlink="">
      <xdr:nvSpPr>
        <xdr:cNvPr id="572" name="テキスト ボックス 571"/>
        <xdr:cNvSpPr txBox="1"/>
      </xdr:nvSpPr>
      <xdr:spPr>
        <a:xfrm>
          <a:off x="12133094" y="8112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3"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59</xdr:row>
      <xdr:rowOff>98878</xdr:rowOff>
    </xdr:from>
    <xdr:to>
      <xdr:col>85</xdr:col>
      <xdr:colOff>126364</xdr:colOff>
      <xdr:row>59</xdr:row>
      <xdr:rowOff>98878</xdr:rowOff>
    </xdr:to>
    <xdr:cxnSp macro="">
      <xdr:nvCxnSpPr>
        <xdr:cNvPr id="574" name="直線コネクタ 573"/>
        <xdr:cNvCxnSpPr/>
      </xdr:nvCxnSpPr>
      <xdr:spPr>
        <a:xfrm>
          <a:off x="16317595" y="10214428"/>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140805</xdr:rowOff>
    </xdr:from>
    <xdr:ext cx="249299" cy="259045"/>
    <xdr:sp macro="" textlink="">
      <xdr:nvSpPr>
        <xdr:cNvPr id="575" name="失業対策事業費最小値テキスト"/>
        <xdr:cNvSpPr txBox="1"/>
      </xdr:nvSpPr>
      <xdr:spPr>
        <a:xfrm>
          <a:off x="1637030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98878</xdr:rowOff>
    </xdr:from>
    <xdr:to>
      <xdr:col>86</xdr:col>
      <xdr:colOff>25400</xdr:colOff>
      <xdr:row>59</xdr:row>
      <xdr:rowOff>98878</xdr:rowOff>
    </xdr:to>
    <xdr:cxnSp macro="">
      <xdr:nvCxnSpPr>
        <xdr:cNvPr id="576" name="直線コネクタ 575"/>
        <xdr:cNvCxnSpPr/>
      </xdr:nvCxnSpPr>
      <xdr:spPr>
        <a:xfrm>
          <a:off x="16230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140805</xdr:rowOff>
    </xdr:from>
    <xdr:ext cx="249299" cy="259045"/>
    <xdr:sp macro="" textlink="">
      <xdr:nvSpPr>
        <xdr:cNvPr id="577" name="失業対策事業費最大値テキスト"/>
        <xdr:cNvSpPr txBox="1"/>
      </xdr:nvSpPr>
      <xdr:spPr>
        <a:xfrm>
          <a:off x="16370300" y="99134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98878</xdr:rowOff>
    </xdr:from>
    <xdr:to>
      <xdr:col>86</xdr:col>
      <xdr:colOff>25400</xdr:colOff>
      <xdr:row>59</xdr:row>
      <xdr:rowOff>98878</xdr:rowOff>
    </xdr:to>
    <xdr:cxnSp macro="">
      <xdr:nvCxnSpPr>
        <xdr:cNvPr id="578" name="直線コネクタ 577"/>
        <xdr:cNvCxnSpPr/>
      </xdr:nvCxnSpPr>
      <xdr:spPr>
        <a:xfrm>
          <a:off x="16230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59</xdr:row>
      <xdr:rowOff>98878</xdr:rowOff>
    </xdr:from>
    <xdr:to>
      <xdr:col>85</xdr:col>
      <xdr:colOff>127000</xdr:colOff>
      <xdr:row>59</xdr:row>
      <xdr:rowOff>98878</xdr:rowOff>
    </xdr:to>
    <xdr:cxnSp macro="">
      <xdr:nvCxnSpPr>
        <xdr:cNvPr id="579" name="直線コネクタ 578"/>
        <xdr:cNvCxnSpPr/>
      </xdr:nvCxnSpPr>
      <xdr:spPr>
        <a:xfrm>
          <a:off x="15481300" y="10214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26505</xdr:rowOff>
    </xdr:from>
    <xdr:ext cx="249299" cy="259045"/>
    <xdr:sp macro="" textlink="">
      <xdr:nvSpPr>
        <xdr:cNvPr id="580" name="失業対策事業費平均値テキスト"/>
        <xdr:cNvSpPr txBox="1"/>
      </xdr:nvSpPr>
      <xdr:spPr>
        <a:xfrm>
          <a:off x="16370300" y="10142055"/>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48078</xdr:rowOff>
    </xdr:from>
    <xdr:to>
      <xdr:col>85</xdr:col>
      <xdr:colOff>177800</xdr:colOff>
      <xdr:row>59</xdr:row>
      <xdr:rowOff>149678</xdr:rowOff>
    </xdr:to>
    <xdr:sp macro="" textlink="">
      <xdr:nvSpPr>
        <xdr:cNvPr id="581" name="フローチャート: 判断 580"/>
        <xdr:cNvSpPr/>
      </xdr:nvSpPr>
      <xdr:spPr>
        <a:xfrm>
          <a:off x="162687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98878</xdr:rowOff>
    </xdr:from>
    <xdr:to>
      <xdr:col>81</xdr:col>
      <xdr:colOff>50800</xdr:colOff>
      <xdr:row>59</xdr:row>
      <xdr:rowOff>98878</xdr:rowOff>
    </xdr:to>
    <xdr:cxnSp macro="">
      <xdr:nvCxnSpPr>
        <xdr:cNvPr id="582" name="直線コネクタ 581"/>
        <xdr:cNvCxnSpPr/>
      </xdr:nvCxnSpPr>
      <xdr:spPr>
        <a:xfrm>
          <a:off x="14592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59</xdr:row>
      <xdr:rowOff>48078</xdr:rowOff>
    </xdr:from>
    <xdr:to>
      <xdr:col>81</xdr:col>
      <xdr:colOff>101600</xdr:colOff>
      <xdr:row>59</xdr:row>
      <xdr:rowOff>149678</xdr:rowOff>
    </xdr:to>
    <xdr:sp macro="" textlink="">
      <xdr:nvSpPr>
        <xdr:cNvPr id="583" name="フローチャート: 判断 582"/>
        <xdr:cNvSpPr/>
      </xdr:nvSpPr>
      <xdr:spPr>
        <a:xfrm>
          <a:off x="154305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59</xdr:row>
      <xdr:rowOff>140805</xdr:rowOff>
    </xdr:from>
    <xdr:ext cx="249299" cy="259045"/>
    <xdr:sp macro="" textlink="">
      <xdr:nvSpPr>
        <xdr:cNvPr id="584" name="テキスト ボックス 583"/>
        <xdr:cNvSpPr txBox="1"/>
      </xdr:nvSpPr>
      <xdr:spPr>
        <a:xfrm>
          <a:off x="15356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59</xdr:row>
      <xdr:rowOff>98878</xdr:rowOff>
    </xdr:from>
    <xdr:to>
      <xdr:col>76</xdr:col>
      <xdr:colOff>114300</xdr:colOff>
      <xdr:row>59</xdr:row>
      <xdr:rowOff>98878</xdr:rowOff>
    </xdr:to>
    <xdr:cxnSp macro="">
      <xdr:nvCxnSpPr>
        <xdr:cNvPr id="585" name="直線コネクタ 584"/>
        <xdr:cNvCxnSpPr/>
      </xdr:nvCxnSpPr>
      <xdr:spPr>
        <a:xfrm>
          <a:off x="13703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51</xdr:row>
      <xdr:rowOff>4535</xdr:rowOff>
    </xdr:from>
    <xdr:to>
      <xdr:col>76</xdr:col>
      <xdr:colOff>165100</xdr:colOff>
      <xdr:row>51</xdr:row>
      <xdr:rowOff>106135</xdr:rowOff>
    </xdr:to>
    <xdr:sp macro="" textlink="">
      <xdr:nvSpPr>
        <xdr:cNvPr id="586" name="フローチャート: 判断 585"/>
        <xdr:cNvSpPr/>
      </xdr:nvSpPr>
      <xdr:spPr>
        <a:xfrm>
          <a:off x="14541500" y="8748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49</xdr:row>
      <xdr:rowOff>122662</xdr:rowOff>
    </xdr:from>
    <xdr:ext cx="313932" cy="259045"/>
    <xdr:sp macro="" textlink="">
      <xdr:nvSpPr>
        <xdr:cNvPr id="587" name="テキスト ボックス 586"/>
        <xdr:cNvSpPr txBox="1"/>
      </xdr:nvSpPr>
      <xdr:spPr>
        <a:xfrm>
          <a:off x="14435333" y="852371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59</xdr:row>
      <xdr:rowOff>98878</xdr:rowOff>
    </xdr:from>
    <xdr:to>
      <xdr:col>71</xdr:col>
      <xdr:colOff>177800</xdr:colOff>
      <xdr:row>59</xdr:row>
      <xdr:rowOff>98878</xdr:rowOff>
    </xdr:to>
    <xdr:cxnSp macro="">
      <xdr:nvCxnSpPr>
        <xdr:cNvPr id="588" name="直線コネクタ 587"/>
        <xdr:cNvCxnSpPr/>
      </xdr:nvCxnSpPr>
      <xdr:spPr>
        <a:xfrm>
          <a:off x="12814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48078</xdr:rowOff>
    </xdr:from>
    <xdr:to>
      <xdr:col>72</xdr:col>
      <xdr:colOff>38100</xdr:colOff>
      <xdr:row>59</xdr:row>
      <xdr:rowOff>149678</xdr:rowOff>
    </xdr:to>
    <xdr:sp macro="" textlink="">
      <xdr:nvSpPr>
        <xdr:cNvPr id="589" name="フローチャート: 判断 588"/>
        <xdr:cNvSpPr/>
      </xdr:nvSpPr>
      <xdr:spPr>
        <a:xfrm>
          <a:off x="136525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59</xdr:row>
      <xdr:rowOff>140805</xdr:rowOff>
    </xdr:from>
    <xdr:ext cx="249299" cy="259045"/>
    <xdr:sp macro="" textlink="">
      <xdr:nvSpPr>
        <xdr:cNvPr id="590" name="テキスト ボックス 589"/>
        <xdr:cNvSpPr txBox="1"/>
      </xdr:nvSpPr>
      <xdr:spPr>
        <a:xfrm>
          <a:off x="13578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59</xdr:row>
      <xdr:rowOff>48078</xdr:rowOff>
    </xdr:from>
    <xdr:to>
      <xdr:col>67</xdr:col>
      <xdr:colOff>101600</xdr:colOff>
      <xdr:row>59</xdr:row>
      <xdr:rowOff>149678</xdr:rowOff>
    </xdr:to>
    <xdr:sp macro="" textlink="">
      <xdr:nvSpPr>
        <xdr:cNvPr id="591" name="フローチャート: 判断 590"/>
        <xdr:cNvSpPr/>
      </xdr:nvSpPr>
      <xdr:spPr>
        <a:xfrm>
          <a:off x="127635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59</xdr:row>
      <xdr:rowOff>140805</xdr:rowOff>
    </xdr:from>
    <xdr:ext cx="249299" cy="259045"/>
    <xdr:sp macro="" textlink="">
      <xdr:nvSpPr>
        <xdr:cNvPr id="592" name="テキスト ボックス 591"/>
        <xdr:cNvSpPr txBox="1"/>
      </xdr:nvSpPr>
      <xdr:spPr>
        <a:xfrm>
          <a:off x="12689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3" name="テキスト ボックス 592"/>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4" name="テキスト ボックス 593"/>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5" name="テキスト ボックス 594"/>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6" name="テキスト ボックス 595"/>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7" name="テキスト ボックス 596"/>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48078</xdr:rowOff>
    </xdr:from>
    <xdr:to>
      <xdr:col>85</xdr:col>
      <xdr:colOff>177800</xdr:colOff>
      <xdr:row>59</xdr:row>
      <xdr:rowOff>149678</xdr:rowOff>
    </xdr:to>
    <xdr:sp macro="" textlink="">
      <xdr:nvSpPr>
        <xdr:cNvPr id="598" name="楕円 597"/>
        <xdr:cNvSpPr/>
      </xdr:nvSpPr>
      <xdr:spPr>
        <a:xfrm>
          <a:off x="162687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58</xdr:row>
      <xdr:rowOff>83655</xdr:rowOff>
    </xdr:from>
    <xdr:ext cx="249299" cy="259045"/>
    <xdr:sp macro="" textlink="">
      <xdr:nvSpPr>
        <xdr:cNvPr id="599" name="失業対策事業費該当値テキスト"/>
        <xdr:cNvSpPr txBox="1"/>
      </xdr:nvSpPr>
      <xdr:spPr>
        <a:xfrm>
          <a:off x="16370300" y="100277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48078</xdr:rowOff>
    </xdr:from>
    <xdr:to>
      <xdr:col>81</xdr:col>
      <xdr:colOff>101600</xdr:colOff>
      <xdr:row>59</xdr:row>
      <xdr:rowOff>149678</xdr:rowOff>
    </xdr:to>
    <xdr:sp macro="" textlink="">
      <xdr:nvSpPr>
        <xdr:cNvPr id="600" name="楕円 599"/>
        <xdr:cNvSpPr/>
      </xdr:nvSpPr>
      <xdr:spPr>
        <a:xfrm>
          <a:off x="15430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57</xdr:row>
      <xdr:rowOff>166205</xdr:rowOff>
    </xdr:from>
    <xdr:ext cx="249299" cy="259045"/>
    <xdr:sp macro="" textlink="">
      <xdr:nvSpPr>
        <xdr:cNvPr id="601" name="テキスト ボックス 600"/>
        <xdr:cNvSpPr txBox="1"/>
      </xdr:nvSpPr>
      <xdr:spPr>
        <a:xfrm>
          <a:off x="15356650" y="9938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59</xdr:row>
      <xdr:rowOff>48078</xdr:rowOff>
    </xdr:from>
    <xdr:to>
      <xdr:col>76</xdr:col>
      <xdr:colOff>165100</xdr:colOff>
      <xdr:row>59</xdr:row>
      <xdr:rowOff>149678</xdr:rowOff>
    </xdr:to>
    <xdr:sp macro="" textlink="">
      <xdr:nvSpPr>
        <xdr:cNvPr id="602" name="楕円 601"/>
        <xdr:cNvSpPr/>
      </xdr:nvSpPr>
      <xdr:spPr>
        <a:xfrm>
          <a:off x="14541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59</xdr:row>
      <xdr:rowOff>140805</xdr:rowOff>
    </xdr:from>
    <xdr:ext cx="249299" cy="259045"/>
    <xdr:sp macro="" textlink="">
      <xdr:nvSpPr>
        <xdr:cNvPr id="603" name="テキスト ボックス 602"/>
        <xdr:cNvSpPr txBox="1"/>
      </xdr:nvSpPr>
      <xdr:spPr>
        <a:xfrm>
          <a:off x="14467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59</xdr:row>
      <xdr:rowOff>48078</xdr:rowOff>
    </xdr:from>
    <xdr:to>
      <xdr:col>72</xdr:col>
      <xdr:colOff>38100</xdr:colOff>
      <xdr:row>59</xdr:row>
      <xdr:rowOff>149678</xdr:rowOff>
    </xdr:to>
    <xdr:sp macro="" textlink="">
      <xdr:nvSpPr>
        <xdr:cNvPr id="604" name="楕円 603"/>
        <xdr:cNvSpPr/>
      </xdr:nvSpPr>
      <xdr:spPr>
        <a:xfrm>
          <a:off x="13652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57</xdr:row>
      <xdr:rowOff>166205</xdr:rowOff>
    </xdr:from>
    <xdr:ext cx="249299" cy="259045"/>
    <xdr:sp macro="" textlink="">
      <xdr:nvSpPr>
        <xdr:cNvPr id="605" name="テキスト ボックス 604"/>
        <xdr:cNvSpPr txBox="1"/>
      </xdr:nvSpPr>
      <xdr:spPr>
        <a:xfrm>
          <a:off x="13578650" y="9938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59</xdr:row>
      <xdr:rowOff>48078</xdr:rowOff>
    </xdr:from>
    <xdr:to>
      <xdr:col>67</xdr:col>
      <xdr:colOff>101600</xdr:colOff>
      <xdr:row>59</xdr:row>
      <xdr:rowOff>149678</xdr:rowOff>
    </xdr:to>
    <xdr:sp macro="" textlink="">
      <xdr:nvSpPr>
        <xdr:cNvPr id="606" name="楕円 605"/>
        <xdr:cNvSpPr/>
      </xdr:nvSpPr>
      <xdr:spPr>
        <a:xfrm>
          <a:off x="12763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57</xdr:row>
      <xdr:rowOff>166205</xdr:rowOff>
    </xdr:from>
    <xdr:ext cx="249299" cy="259045"/>
    <xdr:sp macro="" textlink="">
      <xdr:nvSpPr>
        <xdr:cNvPr id="607" name="テキスト ボックス 606"/>
        <xdr:cNvSpPr txBox="1"/>
      </xdr:nvSpPr>
      <xdr:spPr>
        <a:xfrm>
          <a:off x="12689650" y="9938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8" name="正方形/長方形 607"/>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9" name="正方形/長方形 608"/>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0" name="正方形/長方形 609"/>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1" name="正方形/長方形 610"/>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2" name="正方形/長方形 611"/>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3" name="正方形/長方形 612"/>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4" name="正方形/長方形 613"/>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5" name="正方形/長方形 614"/>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6" name="テキスト ボックス 615"/>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7" name="直線コネクタ 616"/>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8" name="直線コネクタ 617"/>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9" name="テキスト ボックス 618"/>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0" name="直線コネクタ 619"/>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21" name="テキスト ボックス 620"/>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2" name="直線コネクタ 621"/>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23" name="テキスト ボックス 622"/>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4" name="直線コネクタ 623"/>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25" name="テキスト ボックス 624"/>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6" name="直線コネクタ 625"/>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7" name="テキスト ボックス 626"/>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8" name="直線コネクタ 627"/>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9" name="テキスト ボックス 628"/>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0"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166850</xdr:rowOff>
    </xdr:from>
    <xdr:to>
      <xdr:col>85</xdr:col>
      <xdr:colOff>126364</xdr:colOff>
      <xdr:row>78</xdr:row>
      <xdr:rowOff>75113</xdr:rowOff>
    </xdr:to>
    <xdr:cxnSp macro="">
      <xdr:nvCxnSpPr>
        <xdr:cNvPr id="631" name="直線コネクタ 630"/>
        <xdr:cNvCxnSpPr/>
      </xdr:nvCxnSpPr>
      <xdr:spPr>
        <a:xfrm flipV="1">
          <a:off x="16317595" y="11996900"/>
          <a:ext cx="1269" cy="14513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78940</xdr:rowOff>
    </xdr:from>
    <xdr:ext cx="534377" cy="259045"/>
    <xdr:sp macro="" textlink="">
      <xdr:nvSpPr>
        <xdr:cNvPr id="632" name="公債費最小値テキスト"/>
        <xdr:cNvSpPr txBox="1"/>
      </xdr:nvSpPr>
      <xdr:spPr>
        <a:xfrm>
          <a:off x="16370300" y="13452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75113</xdr:rowOff>
    </xdr:from>
    <xdr:to>
      <xdr:col>86</xdr:col>
      <xdr:colOff>25400</xdr:colOff>
      <xdr:row>78</xdr:row>
      <xdr:rowOff>75113</xdr:rowOff>
    </xdr:to>
    <xdr:cxnSp macro="">
      <xdr:nvCxnSpPr>
        <xdr:cNvPr id="633" name="直線コネクタ 632"/>
        <xdr:cNvCxnSpPr/>
      </xdr:nvCxnSpPr>
      <xdr:spPr>
        <a:xfrm>
          <a:off x="16230600" y="134482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113527</xdr:rowOff>
    </xdr:from>
    <xdr:ext cx="599010" cy="259045"/>
    <xdr:sp macro="" textlink="">
      <xdr:nvSpPr>
        <xdr:cNvPr id="634" name="公債費最大値テキスト"/>
        <xdr:cNvSpPr txBox="1"/>
      </xdr:nvSpPr>
      <xdr:spPr>
        <a:xfrm>
          <a:off x="16370300" y="117721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208,937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69</xdr:row>
      <xdr:rowOff>166850</xdr:rowOff>
    </xdr:from>
    <xdr:to>
      <xdr:col>86</xdr:col>
      <xdr:colOff>25400</xdr:colOff>
      <xdr:row>69</xdr:row>
      <xdr:rowOff>166850</xdr:rowOff>
    </xdr:to>
    <xdr:cxnSp macro="">
      <xdr:nvCxnSpPr>
        <xdr:cNvPr id="635" name="直線コネクタ 634"/>
        <xdr:cNvCxnSpPr/>
      </xdr:nvCxnSpPr>
      <xdr:spPr>
        <a:xfrm>
          <a:off x="16230600" y="11996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71</xdr:row>
      <xdr:rowOff>164008</xdr:rowOff>
    </xdr:from>
    <xdr:to>
      <xdr:col>85</xdr:col>
      <xdr:colOff>127000</xdr:colOff>
      <xdr:row>73</xdr:row>
      <xdr:rowOff>9513</xdr:rowOff>
    </xdr:to>
    <xdr:cxnSp macro="">
      <xdr:nvCxnSpPr>
        <xdr:cNvPr id="636" name="直線コネクタ 635"/>
        <xdr:cNvCxnSpPr/>
      </xdr:nvCxnSpPr>
      <xdr:spPr>
        <a:xfrm>
          <a:off x="15481300" y="12336958"/>
          <a:ext cx="838200" cy="188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157799</xdr:rowOff>
    </xdr:from>
    <xdr:ext cx="534377" cy="259045"/>
    <xdr:sp macro="" textlink="">
      <xdr:nvSpPr>
        <xdr:cNvPr id="637" name="公債費平均値テキスト"/>
        <xdr:cNvSpPr txBox="1"/>
      </xdr:nvSpPr>
      <xdr:spPr>
        <a:xfrm>
          <a:off x="16370300" y="1301654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7922</xdr:rowOff>
    </xdr:from>
    <xdr:to>
      <xdr:col>85</xdr:col>
      <xdr:colOff>177800</xdr:colOff>
      <xdr:row>76</xdr:row>
      <xdr:rowOff>109522</xdr:rowOff>
    </xdr:to>
    <xdr:sp macro="" textlink="">
      <xdr:nvSpPr>
        <xdr:cNvPr id="638" name="フローチャート: 判断 637"/>
        <xdr:cNvSpPr/>
      </xdr:nvSpPr>
      <xdr:spPr>
        <a:xfrm>
          <a:off x="16268700" y="13038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71</xdr:row>
      <xdr:rowOff>164008</xdr:rowOff>
    </xdr:from>
    <xdr:to>
      <xdr:col>81</xdr:col>
      <xdr:colOff>50800</xdr:colOff>
      <xdr:row>75</xdr:row>
      <xdr:rowOff>48016</xdr:rowOff>
    </xdr:to>
    <xdr:cxnSp macro="">
      <xdr:nvCxnSpPr>
        <xdr:cNvPr id="639" name="直線コネクタ 638"/>
        <xdr:cNvCxnSpPr/>
      </xdr:nvCxnSpPr>
      <xdr:spPr>
        <a:xfrm flipV="1">
          <a:off x="14592300" y="12336958"/>
          <a:ext cx="889000" cy="5698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26065</xdr:rowOff>
    </xdr:from>
    <xdr:to>
      <xdr:col>81</xdr:col>
      <xdr:colOff>101600</xdr:colOff>
      <xdr:row>76</xdr:row>
      <xdr:rowOff>127665</xdr:rowOff>
    </xdr:to>
    <xdr:sp macro="" textlink="">
      <xdr:nvSpPr>
        <xdr:cNvPr id="640" name="フローチャート: 判断 639"/>
        <xdr:cNvSpPr/>
      </xdr:nvSpPr>
      <xdr:spPr>
        <a:xfrm>
          <a:off x="15430500" y="13056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118792</xdr:rowOff>
    </xdr:from>
    <xdr:ext cx="534377" cy="259045"/>
    <xdr:sp macro="" textlink="">
      <xdr:nvSpPr>
        <xdr:cNvPr id="641" name="テキスト ボックス 640"/>
        <xdr:cNvSpPr txBox="1"/>
      </xdr:nvSpPr>
      <xdr:spPr>
        <a:xfrm>
          <a:off x="15214111" y="131489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46538</xdr:rowOff>
    </xdr:from>
    <xdr:to>
      <xdr:col>76</xdr:col>
      <xdr:colOff>114300</xdr:colOff>
      <xdr:row>75</xdr:row>
      <xdr:rowOff>48016</xdr:rowOff>
    </xdr:to>
    <xdr:cxnSp macro="">
      <xdr:nvCxnSpPr>
        <xdr:cNvPr id="642" name="直線コネクタ 641"/>
        <xdr:cNvCxnSpPr/>
      </xdr:nvCxnSpPr>
      <xdr:spPr>
        <a:xfrm>
          <a:off x="13703300" y="12905288"/>
          <a:ext cx="889000" cy="1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61757</xdr:rowOff>
    </xdr:from>
    <xdr:to>
      <xdr:col>76</xdr:col>
      <xdr:colOff>165100</xdr:colOff>
      <xdr:row>76</xdr:row>
      <xdr:rowOff>163357</xdr:rowOff>
    </xdr:to>
    <xdr:sp macro="" textlink="">
      <xdr:nvSpPr>
        <xdr:cNvPr id="643" name="フローチャート: 判断 642"/>
        <xdr:cNvSpPr/>
      </xdr:nvSpPr>
      <xdr:spPr>
        <a:xfrm>
          <a:off x="14541500" y="13091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154484</xdr:rowOff>
    </xdr:from>
    <xdr:ext cx="534377" cy="259045"/>
    <xdr:sp macro="" textlink="">
      <xdr:nvSpPr>
        <xdr:cNvPr id="644" name="テキスト ボックス 643"/>
        <xdr:cNvSpPr txBox="1"/>
      </xdr:nvSpPr>
      <xdr:spPr>
        <a:xfrm>
          <a:off x="14325111" y="13184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40907</xdr:rowOff>
    </xdr:from>
    <xdr:to>
      <xdr:col>71</xdr:col>
      <xdr:colOff>177800</xdr:colOff>
      <xdr:row>75</xdr:row>
      <xdr:rowOff>46538</xdr:rowOff>
    </xdr:to>
    <xdr:cxnSp macro="">
      <xdr:nvCxnSpPr>
        <xdr:cNvPr id="645" name="直線コネクタ 644"/>
        <xdr:cNvCxnSpPr/>
      </xdr:nvCxnSpPr>
      <xdr:spPr>
        <a:xfrm>
          <a:off x="12814300" y="12899657"/>
          <a:ext cx="889000" cy="5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49650</xdr:rowOff>
    </xdr:from>
    <xdr:to>
      <xdr:col>72</xdr:col>
      <xdr:colOff>38100</xdr:colOff>
      <xdr:row>76</xdr:row>
      <xdr:rowOff>151250</xdr:rowOff>
    </xdr:to>
    <xdr:sp macro="" textlink="">
      <xdr:nvSpPr>
        <xdr:cNvPr id="646" name="フローチャート: 判断 645"/>
        <xdr:cNvSpPr/>
      </xdr:nvSpPr>
      <xdr:spPr>
        <a:xfrm>
          <a:off x="13652500" y="13079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142377</xdr:rowOff>
    </xdr:from>
    <xdr:ext cx="534377" cy="259045"/>
    <xdr:sp macro="" textlink="">
      <xdr:nvSpPr>
        <xdr:cNvPr id="647" name="テキスト ボックス 646"/>
        <xdr:cNvSpPr txBox="1"/>
      </xdr:nvSpPr>
      <xdr:spPr>
        <a:xfrm>
          <a:off x="13436111" y="13172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77553</xdr:rowOff>
    </xdr:from>
    <xdr:to>
      <xdr:col>67</xdr:col>
      <xdr:colOff>101600</xdr:colOff>
      <xdr:row>77</xdr:row>
      <xdr:rowOff>7703</xdr:rowOff>
    </xdr:to>
    <xdr:sp macro="" textlink="">
      <xdr:nvSpPr>
        <xdr:cNvPr id="648" name="フローチャート: 判断 647"/>
        <xdr:cNvSpPr/>
      </xdr:nvSpPr>
      <xdr:spPr>
        <a:xfrm>
          <a:off x="12763500" y="13107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170280</xdr:rowOff>
    </xdr:from>
    <xdr:ext cx="534377" cy="259045"/>
    <xdr:sp macro="" textlink="">
      <xdr:nvSpPr>
        <xdr:cNvPr id="649" name="テキスト ボックス 648"/>
        <xdr:cNvSpPr txBox="1"/>
      </xdr:nvSpPr>
      <xdr:spPr>
        <a:xfrm>
          <a:off x="12547111" y="13200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0" name="テキスト ボックス 649"/>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1" name="テキスト ボックス 650"/>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2" name="テキスト ボックス 651"/>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3" name="テキスト ボックス 652"/>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4" name="テキスト ボックス 653"/>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72</xdr:row>
      <xdr:rowOff>130163</xdr:rowOff>
    </xdr:from>
    <xdr:to>
      <xdr:col>85</xdr:col>
      <xdr:colOff>177800</xdr:colOff>
      <xdr:row>73</xdr:row>
      <xdr:rowOff>60313</xdr:rowOff>
    </xdr:to>
    <xdr:sp macro="" textlink="">
      <xdr:nvSpPr>
        <xdr:cNvPr id="655" name="楕円 654"/>
        <xdr:cNvSpPr/>
      </xdr:nvSpPr>
      <xdr:spPr>
        <a:xfrm>
          <a:off x="16268700" y="12474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71</xdr:row>
      <xdr:rowOff>153040</xdr:rowOff>
    </xdr:from>
    <xdr:ext cx="599010" cy="259045"/>
    <xdr:sp macro="" textlink="">
      <xdr:nvSpPr>
        <xdr:cNvPr id="656" name="公債費該当値テキスト"/>
        <xdr:cNvSpPr txBox="1"/>
      </xdr:nvSpPr>
      <xdr:spPr>
        <a:xfrm>
          <a:off x="16370300" y="123259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71</xdr:row>
      <xdr:rowOff>113208</xdr:rowOff>
    </xdr:from>
    <xdr:to>
      <xdr:col>81</xdr:col>
      <xdr:colOff>101600</xdr:colOff>
      <xdr:row>72</xdr:row>
      <xdr:rowOff>43358</xdr:rowOff>
    </xdr:to>
    <xdr:sp macro="" textlink="">
      <xdr:nvSpPr>
        <xdr:cNvPr id="657" name="楕円 656"/>
        <xdr:cNvSpPr/>
      </xdr:nvSpPr>
      <xdr:spPr>
        <a:xfrm>
          <a:off x="15430500" y="12286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70</xdr:row>
      <xdr:rowOff>59885</xdr:rowOff>
    </xdr:from>
    <xdr:ext cx="599010" cy="259045"/>
    <xdr:sp macro="" textlink="">
      <xdr:nvSpPr>
        <xdr:cNvPr id="658" name="テキスト ボックス 657"/>
        <xdr:cNvSpPr txBox="1"/>
      </xdr:nvSpPr>
      <xdr:spPr>
        <a:xfrm>
          <a:off x="15181795" y="120613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74</xdr:row>
      <xdr:rowOff>168666</xdr:rowOff>
    </xdr:from>
    <xdr:to>
      <xdr:col>76</xdr:col>
      <xdr:colOff>165100</xdr:colOff>
      <xdr:row>75</xdr:row>
      <xdr:rowOff>98816</xdr:rowOff>
    </xdr:to>
    <xdr:sp macro="" textlink="">
      <xdr:nvSpPr>
        <xdr:cNvPr id="659" name="楕円 658"/>
        <xdr:cNvSpPr/>
      </xdr:nvSpPr>
      <xdr:spPr>
        <a:xfrm>
          <a:off x="14541500" y="12855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115343</xdr:rowOff>
    </xdr:from>
    <xdr:ext cx="534377" cy="259045"/>
    <xdr:sp macro="" textlink="">
      <xdr:nvSpPr>
        <xdr:cNvPr id="660" name="テキスト ボックス 659"/>
        <xdr:cNvSpPr txBox="1"/>
      </xdr:nvSpPr>
      <xdr:spPr>
        <a:xfrm>
          <a:off x="14325111" y="12631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74</xdr:row>
      <xdr:rowOff>167188</xdr:rowOff>
    </xdr:from>
    <xdr:to>
      <xdr:col>72</xdr:col>
      <xdr:colOff>38100</xdr:colOff>
      <xdr:row>75</xdr:row>
      <xdr:rowOff>97338</xdr:rowOff>
    </xdr:to>
    <xdr:sp macro="" textlink="">
      <xdr:nvSpPr>
        <xdr:cNvPr id="661" name="楕円 660"/>
        <xdr:cNvSpPr/>
      </xdr:nvSpPr>
      <xdr:spPr>
        <a:xfrm>
          <a:off x="13652500" y="12854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113865</xdr:rowOff>
    </xdr:from>
    <xdr:ext cx="534377" cy="259045"/>
    <xdr:sp macro="" textlink="">
      <xdr:nvSpPr>
        <xdr:cNvPr id="662" name="テキスト ボックス 661"/>
        <xdr:cNvSpPr txBox="1"/>
      </xdr:nvSpPr>
      <xdr:spPr>
        <a:xfrm>
          <a:off x="13436111" y="12629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161557</xdr:rowOff>
    </xdr:from>
    <xdr:to>
      <xdr:col>67</xdr:col>
      <xdr:colOff>101600</xdr:colOff>
      <xdr:row>75</xdr:row>
      <xdr:rowOff>91707</xdr:rowOff>
    </xdr:to>
    <xdr:sp macro="" textlink="">
      <xdr:nvSpPr>
        <xdr:cNvPr id="663" name="楕円 662"/>
        <xdr:cNvSpPr/>
      </xdr:nvSpPr>
      <xdr:spPr>
        <a:xfrm>
          <a:off x="12763500" y="12848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108234</xdr:rowOff>
    </xdr:from>
    <xdr:ext cx="534377" cy="259045"/>
    <xdr:sp macro="" textlink="">
      <xdr:nvSpPr>
        <xdr:cNvPr id="664" name="テキスト ボックス 663"/>
        <xdr:cNvSpPr txBox="1"/>
      </xdr:nvSpPr>
      <xdr:spPr>
        <a:xfrm>
          <a:off x="12547111" y="12624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5" name="正方形/長方形 664"/>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6" name="正方形/長方形 665"/>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7" name="正方形/長方形 666"/>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8" name="正方形/長方形 667"/>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9" name="正方形/長方形 668"/>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0" name="正方形/長方形 669"/>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1" name="正方形/長方形 670"/>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2" name="正方形/長方形 671"/>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3" name="テキスト ボックス 672"/>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4" name="直線コネクタ 673"/>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5" name="直線コネクタ 674"/>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6" name="テキスト ボックス 675"/>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7" name="直線コネクタ 676"/>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8" name="テキスト ボックス 677"/>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9" name="直線コネクタ 678"/>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80" name="テキスト ボックス 679"/>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81" name="直線コネクタ 680"/>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82" name="テキスト ボックス 681"/>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3" name="直線コネクタ 682"/>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4" name="テキスト ボックス 683"/>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5"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79890</xdr:rowOff>
    </xdr:from>
    <xdr:to>
      <xdr:col>85</xdr:col>
      <xdr:colOff>126364</xdr:colOff>
      <xdr:row>98</xdr:row>
      <xdr:rowOff>132107</xdr:rowOff>
    </xdr:to>
    <xdr:cxnSp macro="">
      <xdr:nvCxnSpPr>
        <xdr:cNvPr id="686" name="直線コネクタ 685"/>
        <xdr:cNvCxnSpPr/>
      </xdr:nvCxnSpPr>
      <xdr:spPr>
        <a:xfrm flipV="1">
          <a:off x="16317595" y="15853290"/>
          <a:ext cx="1269" cy="10809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135934</xdr:rowOff>
    </xdr:from>
    <xdr:ext cx="469744" cy="259045"/>
    <xdr:sp macro="" textlink="">
      <xdr:nvSpPr>
        <xdr:cNvPr id="687" name="積立金最小値テキスト"/>
        <xdr:cNvSpPr txBox="1"/>
      </xdr:nvSpPr>
      <xdr:spPr>
        <a:xfrm>
          <a:off x="16370300" y="169380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132107</xdr:rowOff>
    </xdr:from>
    <xdr:to>
      <xdr:col>86</xdr:col>
      <xdr:colOff>25400</xdr:colOff>
      <xdr:row>98</xdr:row>
      <xdr:rowOff>132107</xdr:rowOff>
    </xdr:to>
    <xdr:cxnSp macro="">
      <xdr:nvCxnSpPr>
        <xdr:cNvPr id="688" name="直線コネクタ 687"/>
        <xdr:cNvCxnSpPr/>
      </xdr:nvCxnSpPr>
      <xdr:spPr>
        <a:xfrm>
          <a:off x="16230600" y="169342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91</xdr:row>
      <xdr:rowOff>26567</xdr:rowOff>
    </xdr:from>
    <xdr:ext cx="599010" cy="259045"/>
    <xdr:sp macro="" textlink="">
      <xdr:nvSpPr>
        <xdr:cNvPr id="689" name="積立金最大値テキスト"/>
        <xdr:cNvSpPr txBox="1"/>
      </xdr:nvSpPr>
      <xdr:spPr>
        <a:xfrm>
          <a:off x="16370300" y="156285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238,082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92</xdr:row>
      <xdr:rowOff>79890</xdr:rowOff>
    </xdr:from>
    <xdr:to>
      <xdr:col>86</xdr:col>
      <xdr:colOff>25400</xdr:colOff>
      <xdr:row>92</xdr:row>
      <xdr:rowOff>79890</xdr:rowOff>
    </xdr:to>
    <xdr:cxnSp macro="">
      <xdr:nvCxnSpPr>
        <xdr:cNvPr id="690" name="直線コネクタ 689"/>
        <xdr:cNvCxnSpPr/>
      </xdr:nvCxnSpPr>
      <xdr:spPr>
        <a:xfrm>
          <a:off x="16230600" y="158532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81412</xdr:rowOff>
    </xdr:from>
    <xdr:to>
      <xdr:col>85</xdr:col>
      <xdr:colOff>127000</xdr:colOff>
      <xdr:row>96</xdr:row>
      <xdr:rowOff>53025</xdr:rowOff>
    </xdr:to>
    <xdr:cxnSp macro="">
      <xdr:nvCxnSpPr>
        <xdr:cNvPr id="691" name="直線コネクタ 690"/>
        <xdr:cNvCxnSpPr/>
      </xdr:nvCxnSpPr>
      <xdr:spPr>
        <a:xfrm>
          <a:off x="15481300" y="16369162"/>
          <a:ext cx="838200" cy="14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18288</xdr:rowOff>
    </xdr:from>
    <xdr:ext cx="534377" cy="259045"/>
    <xdr:sp macro="" textlink="">
      <xdr:nvSpPr>
        <xdr:cNvPr id="692" name="積立金平均値テキスト"/>
        <xdr:cNvSpPr txBox="1"/>
      </xdr:nvSpPr>
      <xdr:spPr>
        <a:xfrm>
          <a:off x="16370300" y="166489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39861</xdr:rowOff>
    </xdr:from>
    <xdr:to>
      <xdr:col>85</xdr:col>
      <xdr:colOff>177800</xdr:colOff>
      <xdr:row>97</xdr:row>
      <xdr:rowOff>141461</xdr:rowOff>
    </xdr:to>
    <xdr:sp macro="" textlink="">
      <xdr:nvSpPr>
        <xdr:cNvPr id="693" name="フローチャート: 判断 692"/>
        <xdr:cNvSpPr/>
      </xdr:nvSpPr>
      <xdr:spPr>
        <a:xfrm>
          <a:off x="16268700" y="16670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81412</xdr:rowOff>
    </xdr:from>
    <xdr:to>
      <xdr:col>81</xdr:col>
      <xdr:colOff>50800</xdr:colOff>
      <xdr:row>98</xdr:row>
      <xdr:rowOff>9297</xdr:rowOff>
    </xdr:to>
    <xdr:cxnSp macro="">
      <xdr:nvCxnSpPr>
        <xdr:cNvPr id="694" name="直線コネクタ 693"/>
        <xdr:cNvCxnSpPr/>
      </xdr:nvCxnSpPr>
      <xdr:spPr>
        <a:xfrm flipV="1">
          <a:off x="14592300" y="16369162"/>
          <a:ext cx="889000" cy="442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30342</xdr:rowOff>
    </xdr:from>
    <xdr:to>
      <xdr:col>81</xdr:col>
      <xdr:colOff>101600</xdr:colOff>
      <xdr:row>97</xdr:row>
      <xdr:rowOff>131942</xdr:rowOff>
    </xdr:to>
    <xdr:sp macro="" textlink="">
      <xdr:nvSpPr>
        <xdr:cNvPr id="695" name="フローチャート: 判断 694"/>
        <xdr:cNvSpPr/>
      </xdr:nvSpPr>
      <xdr:spPr>
        <a:xfrm>
          <a:off x="15430500" y="16660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123069</xdr:rowOff>
    </xdr:from>
    <xdr:ext cx="534377" cy="259045"/>
    <xdr:sp macro="" textlink="">
      <xdr:nvSpPr>
        <xdr:cNvPr id="696" name="テキスト ボックス 695"/>
        <xdr:cNvSpPr txBox="1"/>
      </xdr:nvSpPr>
      <xdr:spPr>
        <a:xfrm>
          <a:off x="15214111" y="16753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164013</xdr:rowOff>
    </xdr:from>
    <xdr:to>
      <xdr:col>76</xdr:col>
      <xdr:colOff>114300</xdr:colOff>
      <xdr:row>98</xdr:row>
      <xdr:rowOff>9297</xdr:rowOff>
    </xdr:to>
    <xdr:cxnSp macro="">
      <xdr:nvCxnSpPr>
        <xdr:cNvPr id="697" name="直線コネクタ 696"/>
        <xdr:cNvCxnSpPr/>
      </xdr:nvCxnSpPr>
      <xdr:spPr>
        <a:xfrm>
          <a:off x="13703300" y="16794663"/>
          <a:ext cx="889000" cy="167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114018</xdr:rowOff>
    </xdr:from>
    <xdr:to>
      <xdr:col>76</xdr:col>
      <xdr:colOff>165100</xdr:colOff>
      <xdr:row>98</xdr:row>
      <xdr:rowOff>44168</xdr:rowOff>
    </xdr:to>
    <xdr:sp macro="" textlink="">
      <xdr:nvSpPr>
        <xdr:cNvPr id="698" name="フローチャート: 判断 697"/>
        <xdr:cNvSpPr/>
      </xdr:nvSpPr>
      <xdr:spPr>
        <a:xfrm>
          <a:off x="14541500" y="16744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60695</xdr:rowOff>
    </xdr:from>
    <xdr:ext cx="534377" cy="259045"/>
    <xdr:sp macro="" textlink="">
      <xdr:nvSpPr>
        <xdr:cNvPr id="699" name="テキスト ボックス 698"/>
        <xdr:cNvSpPr txBox="1"/>
      </xdr:nvSpPr>
      <xdr:spPr>
        <a:xfrm>
          <a:off x="14325111" y="16519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164013</xdr:rowOff>
    </xdr:from>
    <xdr:to>
      <xdr:col>71</xdr:col>
      <xdr:colOff>177800</xdr:colOff>
      <xdr:row>98</xdr:row>
      <xdr:rowOff>13819</xdr:rowOff>
    </xdr:to>
    <xdr:cxnSp macro="">
      <xdr:nvCxnSpPr>
        <xdr:cNvPr id="700" name="直線コネクタ 699"/>
        <xdr:cNvCxnSpPr/>
      </xdr:nvCxnSpPr>
      <xdr:spPr>
        <a:xfrm flipV="1">
          <a:off x="12814300" y="16794663"/>
          <a:ext cx="889000" cy="212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135302</xdr:rowOff>
    </xdr:from>
    <xdr:to>
      <xdr:col>72</xdr:col>
      <xdr:colOff>38100</xdr:colOff>
      <xdr:row>98</xdr:row>
      <xdr:rowOff>65452</xdr:rowOff>
    </xdr:to>
    <xdr:sp macro="" textlink="">
      <xdr:nvSpPr>
        <xdr:cNvPr id="701" name="フローチャート: 判断 700"/>
        <xdr:cNvSpPr/>
      </xdr:nvSpPr>
      <xdr:spPr>
        <a:xfrm>
          <a:off x="13652500" y="16765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56579</xdr:rowOff>
    </xdr:from>
    <xdr:ext cx="534377" cy="259045"/>
    <xdr:sp macro="" textlink="">
      <xdr:nvSpPr>
        <xdr:cNvPr id="702" name="テキスト ボックス 701"/>
        <xdr:cNvSpPr txBox="1"/>
      </xdr:nvSpPr>
      <xdr:spPr>
        <a:xfrm>
          <a:off x="13436111" y="16858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144335</xdr:rowOff>
    </xdr:from>
    <xdr:to>
      <xdr:col>67</xdr:col>
      <xdr:colOff>101600</xdr:colOff>
      <xdr:row>98</xdr:row>
      <xdr:rowOff>74485</xdr:rowOff>
    </xdr:to>
    <xdr:sp macro="" textlink="">
      <xdr:nvSpPr>
        <xdr:cNvPr id="703" name="フローチャート: 判断 702"/>
        <xdr:cNvSpPr/>
      </xdr:nvSpPr>
      <xdr:spPr>
        <a:xfrm>
          <a:off x="12763500" y="16774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65612</xdr:rowOff>
    </xdr:from>
    <xdr:ext cx="534377" cy="259045"/>
    <xdr:sp macro="" textlink="">
      <xdr:nvSpPr>
        <xdr:cNvPr id="704" name="テキスト ボックス 703"/>
        <xdr:cNvSpPr txBox="1"/>
      </xdr:nvSpPr>
      <xdr:spPr>
        <a:xfrm>
          <a:off x="12547111" y="16867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5" name="テキスト ボックス 704"/>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6" name="テキスト ボックス 705"/>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7" name="テキスト ボックス 706"/>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8" name="テキスト ボックス 707"/>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9" name="テキスト ボックス 708"/>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2225</xdr:rowOff>
    </xdr:from>
    <xdr:to>
      <xdr:col>85</xdr:col>
      <xdr:colOff>177800</xdr:colOff>
      <xdr:row>96</xdr:row>
      <xdr:rowOff>103825</xdr:rowOff>
    </xdr:to>
    <xdr:sp macro="" textlink="">
      <xdr:nvSpPr>
        <xdr:cNvPr id="710" name="楕円 709"/>
        <xdr:cNvSpPr/>
      </xdr:nvSpPr>
      <xdr:spPr>
        <a:xfrm>
          <a:off x="16268700" y="16461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25102</xdr:rowOff>
    </xdr:from>
    <xdr:ext cx="534377" cy="259045"/>
    <xdr:sp macro="" textlink="">
      <xdr:nvSpPr>
        <xdr:cNvPr id="711" name="積立金該当値テキスト"/>
        <xdr:cNvSpPr txBox="1"/>
      </xdr:nvSpPr>
      <xdr:spPr>
        <a:xfrm>
          <a:off x="16370300" y="16312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30612</xdr:rowOff>
    </xdr:from>
    <xdr:to>
      <xdr:col>81</xdr:col>
      <xdr:colOff>101600</xdr:colOff>
      <xdr:row>95</xdr:row>
      <xdr:rowOff>132212</xdr:rowOff>
    </xdr:to>
    <xdr:sp macro="" textlink="">
      <xdr:nvSpPr>
        <xdr:cNvPr id="712" name="楕円 711"/>
        <xdr:cNvSpPr/>
      </xdr:nvSpPr>
      <xdr:spPr>
        <a:xfrm>
          <a:off x="15430500" y="16318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93</xdr:row>
      <xdr:rowOff>148739</xdr:rowOff>
    </xdr:from>
    <xdr:ext cx="599010" cy="259045"/>
    <xdr:sp macro="" textlink="">
      <xdr:nvSpPr>
        <xdr:cNvPr id="713" name="テキスト ボックス 712"/>
        <xdr:cNvSpPr txBox="1"/>
      </xdr:nvSpPr>
      <xdr:spPr>
        <a:xfrm>
          <a:off x="15181795" y="160935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129947</xdr:rowOff>
    </xdr:from>
    <xdr:to>
      <xdr:col>76</xdr:col>
      <xdr:colOff>165100</xdr:colOff>
      <xdr:row>98</xdr:row>
      <xdr:rowOff>60097</xdr:rowOff>
    </xdr:to>
    <xdr:sp macro="" textlink="">
      <xdr:nvSpPr>
        <xdr:cNvPr id="714" name="楕円 713"/>
        <xdr:cNvSpPr/>
      </xdr:nvSpPr>
      <xdr:spPr>
        <a:xfrm>
          <a:off x="14541500" y="16760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51224</xdr:rowOff>
    </xdr:from>
    <xdr:ext cx="534377" cy="259045"/>
    <xdr:sp macro="" textlink="">
      <xdr:nvSpPr>
        <xdr:cNvPr id="715" name="テキスト ボックス 714"/>
        <xdr:cNvSpPr txBox="1"/>
      </xdr:nvSpPr>
      <xdr:spPr>
        <a:xfrm>
          <a:off x="14325111" y="16853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113213</xdr:rowOff>
    </xdr:from>
    <xdr:to>
      <xdr:col>72</xdr:col>
      <xdr:colOff>38100</xdr:colOff>
      <xdr:row>98</xdr:row>
      <xdr:rowOff>43363</xdr:rowOff>
    </xdr:to>
    <xdr:sp macro="" textlink="">
      <xdr:nvSpPr>
        <xdr:cNvPr id="716" name="楕円 715"/>
        <xdr:cNvSpPr/>
      </xdr:nvSpPr>
      <xdr:spPr>
        <a:xfrm>
          <a:off x="13652500" y="16743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59890</xdr:rowOff>
    </xdr:from>
    <xdr:ext cx="534377" cy="259045"/>
    <xdr:sp macro="" textlink="">
      <xdr:nvSpPr>
        <xdr:cNvPr id="717" name="テキスト ボックス 716"/>
        <xdr:cNvSpPr txBox="1"/>
      </xdr:nvSpPr>
      <xdr:spPr>
        <a:xfrm>
          <a:off x="13436111" y="16519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134469</xdr:rowOff>
    </xdr:from>
    <xdr:to>
      <xdr:col>67</xdr:col>
      <xdr:colOff>101600</xdr:colOff>
      <xdr:row>98</xdr:row>
      <xdr:rowOff>64619</xdr:rowOff>
    </xdr:to>
    <xdr:sp macro="" textlink="">
      <xdr:nvSpPr>
        <xdr:cNvPr id="718" name="楕円 717"/>
        <xdr:cNvSpPr/>
      </xdr:nvSpPr>
      <xdr:spPr>
        <a:xfrm>
          <a:off x="12763500" y="16765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81146</xdr:rowOff>
    </xdr:from>
    <xdr:ext cx="534377" cy="259045"/>
    <xdr:sp macro="" textlink="">
      <xdr:nvSpPr>
        <xdr:cNvPr id="719" name="テキスト ボックス 718"/>
        <xdr:cNvSpPr txBox="1"/>
      </xdr:nvSpPr>
      <xdr:spPr>
        <a:xfrm>
          <a:off x="12547111" y="16540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0" name="正方形/長方形 719"/>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1" name="正方形/長方形 720"/>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2" name="正方形/長方形 721"/>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3" name="正方形/長方形 722"/>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4" name="正方形/長方形 723"/>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5" name="正方形/長方形 724"/>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6" name="正方形/長方形 725"/>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7" name="正方形/長方形 726"/>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8" name="テキスト ボックス 727"/>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9" name="直線コネクタ 728"/>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0" name="直線コネクタ 729"/>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1" name="テキスト ボックス 730"/>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2" name="直線コネクタ 731"/>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33" name="テキスト ボックス 732"/>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4" name="直線コネクタ 733"/>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5" name="テキスト ボックス 734"/>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6" name="直線コネクタ 735"/>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7" name="テキスト ボックス 736"/>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8" name="直線コネクタ 737"/>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9" name="テキスト ボックス 738"/>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0"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62273</xdr:rowOff>
    </xdr:from>
    <xdr:to>
      <xdr:col>116</xdr:col>
      <xdr:colOff>62864</xdr:colOff>
      <xdr:row>38</xdr:row>
      <xdr:rowOff>139700</xdr:rowOff>
    </xdr:to>
    <xdr:cxnSp macro="">
      <xdr:nvCxnSpPr>
        <xdr:cNvPr id="741" name="直線コネクタ 740"/>
        <xdr:cNvCxnSpPr/>
      </xdr:nvCxnSpPr>
      <xdr:spPr>
        <a:xfrm flipV="1">
          <a:off x="22159595" y="5205773"/>
          <a:ext cx="1269" cy="14490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42" name="投資及び出資金最小値テキスト"/>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3" name="直線コネクタ 742"/>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8950</xdr:rowOff>
    </xdr:from>
    <xdr:ext cx="534377" cy="259045"/>
    <xdr:sp macro="" textlink="">
      <xdr:nvSpPr>
        <xdr:cNvPr id="744" name="投資及び出資金最大値テキスト"/>
        <xdr:cNvSpPr txBox="1"/>
      </xdr:nvSpPr>
      <xdr:spPr>
        <a:xfrm>
          <a:off x="22212300" y="4981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63,387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62273</xdr:rowOff>
    </xdr:from>
    <xdr:to>
      <xdr:col>116</xdr:col>
      <xdr:colOff>152400</xdr:colOff>
      <xdr:row>30</xdr:row>
      <xdr:rowOff>62273</xdr:rowOff>
    </xdr:to>
    <xdr:cxnSp macro="">
      <xdr:nvCxnSpPr>
        <xdr:cNvPr id="745" name="直線コネクタ 744"/>
        <xdr:cNvCxnSpPr/>
      </xdr:nvCxnSpPr>
      <xdr:spPr>
        <a:xfrm>
          <a:off x="22072600" y="52057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37</xdr:row>
      <xdr:rowOff>103261</xdr:rowOff>
    </xdr:from>
    <xdr:to>
      <xdr:col>116</xdr:col>
      <xdr:colOff>63500</xdr:colOff>
      <xdr:row>37</xdr:row>
      <xdr:rowOff>105661</xdr:rowOff>
    </xdr:to>
    <xdr:cxnSp macro="">
      <xdr:nvCxnSpPr>
        <xdr:cNvPr id="746" name="直線コネクタ 745"/>
        <xdr:cNvCxnSpPr/>
      </xdr:nvCxnSpPr>
      <xdr:spPr>
        <a:xfrm flipV="1">
          <a:off x="21323300" y="6446911"/>
          <a:ext cx="838200" cy="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135633</xdr:rowOff>
    </xdr:from>
    <xdr:ext cx="469744" cy="259045"/>
    <xdr:sp macro="" textlink="">
      <xdr:nvSpPr>
        <xdr:cNvPr id="747" name="投資及び出資金平均値テキスト"/>
        <xdr:cNvSpPr txBox="1"/>
      </xdr:nvSpPr>
      <xdr:spPr>
        <a:xfrm>
          <a:off x="22212300" y="64792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157206</xdr:rowOff>
    </xdr:from>
    <xdr:to>
      <xdr:col>116</xdr:col>
      <xdr:colOff>114300</xdr:colOff>
      <xdr:row>38</xdr:row>
      <xdr:rowOff>87356</xdr:rowOff>
    </xdr:to>
    <xdr:sp macro="" textlink="">
      <xdr:nvSpPr>
        <xdr:cNvPr id="748" name="フローチャート: 判断 747"/>
        <xdr:cNvSpPr/>
      </xdr:nvSpPr>
      <xdr:spPr>
        <a:xfrm>
          <a:off x="22110700" y="6500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105661</xdr:rowOff>
    </xdr:from>
    <xdr:to>
      <xdr:col>111</xdr:col>
      <xdr:colOff>177800</xdr:colOff>
      <xdr:row>37</xdr:row>
      <xdr:rowOff>121846</xdr:rowOff>
    </xdr:to>
    <xdr:cxnSp macro="">
      <xdr:nvCxnSpPr>
        <xdr:cNvPr id="749" name="直線コネクタ 748"/>
        <xdr:cNvCxnSpPr/>
      </xdr:nvCxnSpPr>
      <xdr:spPr>
        <a:xfrm flipV="1">
          <a:off x="20434300" y="6449311"/>
          <a:ext cx="889000" cy="161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160086</xdr:rowOff>
    </xdr:from>
    <xdr:to>
      <xdr:col>112</xdr:col>
      <xdr:colOff>38100</xdr:colOff>
      <xdr:row>38</xdr:row>
      <xdr:rowOff>90236</xdr:rowOff>
    </xdr:to>
    <xdr:sp macro="" textlink="">
      <xdr:nvSpPr>
        <xdr:cNvPr id="750" name="フローチャート: 判断 749"/>
        <xdr:cNvSpPr/>
      </xdr:nvSpPr>
      <xdr:spPr>
        <a:xfrm>
          <a:off x="21272500" y="6503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81363</xdr:rowOff>
    </xdr:from>
    <xdr:ext cx="469744" cy="259045"/>
    <xdr:sp macro="" textlink="">
      <xdr:nvSpPr>
        <xdr:cNvPr id="751" name="テキスト ボックス 750"/>
        <xdr:cNvSpPr txBox="1"/>
      </xdr:nvSpPr>
      <xdr:spPr>
        <a:xfrm>
          <a:off x="21088428" y="65964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37</xdr:row>
      <xdr:rowOff>121846</xdr:rowOff>
    </xdr:from>
    <xdr:to>
      <xdr:col>107</xdr:col>
      <xdr:colOff>50800</xdr:colOff>
      <xdr:row>38</xdr:row>
      <xdr:rowOff>138260</xdr:rowOff>
    </xdr:to>
    <xdr:cxnSp macro="">
      <xdr:nvCxnSpPr>
        <xdr:cNvPr id="752" name="直線コネクタ 751"/>
        <xdr:cNvCxnSpPr/>
      </xdr:nvCxnSpPr>
      <xdr:spPr>
        <a:xfrm flipV="1">
          <a:off x="19545300" y="6465496"/>
          <a:ext cx="889000" cy="187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165915</xdr:rowOff>
    </xdr:from>
    <xdr:to>
      <xdr:col>107</xdr:col>
      <xdr:colOff>101600</xdr:colOff>
      <xdr:row>38</xdr:row>
      <xdr:rowOff>96065</xdr:rowOff>
    </xdr:to>
    <xdr:sp macro="" textlink="">
      <xdr:nvSpPr>
        <xdr:cNvPr id="753" name="フローチャート: 判断 752"/>
        <xdr:cNvSpPr/>
      </xdr:nvSpPr>
      <xdr:spPr>
        <a:xfrm>
          <a:off x="20383500" y="6509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87192</xdr:rowOff>
    </xdr:from>
    <xdr:ext cx="469744" cy="259045"/>
    <xdr:sp macro="" textlink="">
      <xdr:nvSpPr>
        <xdr:cNvPr id="754" name="テキスト ボックス 753"/>
        <xdr:cNvSpPr txBox="1"/>
      </xdr:nvSpPr>
      <xdr:spPr>
        <a:xfrm>
          <a:off x="20199428" y="66022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135471</xdr:rowOff>
    </xdr:from>
    <xdr:to>
      <xdr:col>102</xdr:col>
      <xdr:colOff>114300</xdr:colOff>
      <xdr:row>38</xdr:row>
      <xdr:rowOff>138260</xdr:rowOff>
    </xdr:to>
    <xdr:cxnSp macro="">
      <xdr:nvCxnSpPr>
        <xdr:cNvPr id="755" name="直線コネクタ 754"/>
        <xdr:cNvCxnSpPr/>
      </xdr:nvCxnSpPr>
      <xdr:spPr>
        <a:xfrm>
          <a:off x="18656300" y="6650571"/>
          <a:ext cx="889000" cy="2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13531</xdr:rowOff>
    </xdr:from>
    <xdr:to>
      <xdr:col>102</xdr:col>
      <xdr:colOff>165100</xdr:colOff>
      <xdr:row>38</xdr:row>
      <xdr:rowOff>115131</xdr:rowOff>
    </xdr:to>
    <xdr:sp macro="" textlink="">
      <xdr:nvSpPr>
        <xdr:cNvPr id="756" name="フローチャート: 判断 755"/>
        <xdr:cNvSpPr/>
      </xdr:nvSpPr>
      <xdr:spPr>
        <a:xfrm>
          <a:off x="19494500" y="6528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131658</xdr:rowOff>
    </xdr:from>
    <xdr:ext cx="469744" cy="259045"/>
    <xdr:sp macro="" textlink="">
      <xdr:nvSpPr>
        <xdr:cNvPr id="757" name="テキスト ボックス 756"/>
        <xdr:cNvSpPr txBox="1"/>
      </xdr:nvSpPr>
      <xdr:spPr>
        <a:xfrm>
          <a:off x="19310428" y="63038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33807</xdr:rowOff>
    </xdr:from>
    <xdr:to>
      <xdr:col>98</xdr:col>
      <xdr:colOff>38100</xdr:colOff>
      <xdr:row>38</xdr:row>
      <xdr:rowOff>135407</xdr:rowOff>
    </xdr:to>
    <xdr:sp macro="" textlink="">
      <xdr:nvSpPr>
        <xdr:cNvPr id="758" name="フローチャート: 判断 757"/>
        <xdr:cNvSpPr/>
      </xdr:nvSpPr>
      <xdr:spPr>
        <a:xfrm>
          <a:off x="18605500" y="6548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151934</xdr:rowOff>
    </xdr:from>
    <xdr:ext cx="469744" cy="259045"/>
    <xdr:sp macro="" textlink="">
      <xdr:nvSpPr>
        <xdr:cNvPr id="759" name="テキスト ボックス 758"/>
        <xdr:cNvSpPr txBox="1"/>
      </xdr:nvSpPr>
      <xdr:spPr>
        <a:xfrm>
          <a:off x="18421428" y="63241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0" name="テキスト ボックス 759"/>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1" name="テキスト ボックス 760"/>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2" name="テキスト ボックス 761"/>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3" name="テキスト ボックス 762"/>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4" name="テキスト ボックス 763"/>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52461</xdr:rowOff>
    </xdr:from>
    <xdr:to>
      <xdr:col>116</xdr:col>
      <xdr:colOff>114300</xdr:colOff>
      <xdr:row>37</xdr:row>
      <xdr:rowOff>154061</xdr:rowOff>
    </xdr:to>
    <xdr:sp macro="" textlink="">
      <xdr:nvSpPr>
        <xdr:cNvPr id="765" name="楕円 764"/>
        <xdr:cNvSpPr/>
      </xdr:nvSpPr>
      <xdr:spPr>
        <a:xfrm>
          <a:off x="22110700" y="6396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36</xdr:row>
      <xdr:rowOff>75338</xdr:rowOff>
    </xdr:from>
    <xdr:ext cx="469744" cy="259045"/>
    <xdr:sp macro="" textlink="">
      <xdr:nvSpPr>
        <xdr:cNvPr id="766" name="投資及び出資金該当値テキスト"/>
        <xdr:cNvSpPr txBox="1"/>
      </xdr:nvSpPr>
      <xdr:spPr>
        <a:xfrm>
          <a:off x="22212300" y="6247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54861</xdr:rowOff>
    </xdr:from>
    <xdr:to>
      <xdr:col>112</xdr:col>
      <xdr:colOff>38100</xdr:colOff>
      <xdr:row>37</xdr:row>
      <xdr:rowOff>156461</xdr:rowOff>
    </xdr:to>
    <xdr:sp macro="" textlink="">
      <xdr:nvSpPr>
        <xdr:cNvPr id="767" name="楕円 766"/>
        <xdr:cNvSpPr/>
      </xdr:nvSpPr>
      <xdr:spPr>
        <a:xfrm>
          <a:off x="21272500" y="6398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1538</xdr:rowOff>
    </xdr:from>
    <xdr:ext cx="469744" cy="259045"/>
    <xdr:sp macro="" textlink="">
      <xdr:nvSpPr>
        <xdr:cNvPr id="768" name="テキスト ボックス 767"/>
        <xdr:cNvSpPr txBox="1"/>
      </xdr:nvSpPr>
      <xdr:spPr>
        <a:xfrm>
          <a:off x="21088428" y="61737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71046</xdr:rowOff>
    </xdr:from>
    <xdr:to>
      <xdr:col>107</xdr:col>
      <xdr:colOff>101600</xdr:colOff>
      <xdr:row>38</xdr:row>
      <xdr:rowOff>1197</xdr:rowOff>
    </xdr:to>
    <xdr:sp macro="" textlink="">
      <xdr:nvSpPr>
        <xdr:cNvPr id="769" name="楕円 768"/>
        <xdr:cNvSpPr/>
      </xdr:nvSpPr>
      <xdr:spPr>
        <a:xfrm>
          <a:off x="20383500" y="6414696"/>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17723</xdr:rowOff>
    </xdr:from>
    <xdr:ext cx="469744" cy="259045"/>
    <xdr:sp macro="" textlink="">
      <xdr:nvSpPr>
        <xdr:cNvPr id="770" name="テキスト ボックス 769"/>
        <xdr:cNvSpPr txBox="1"/>
      </xdr:nvSpPr>
      <xdr:spPr>
        <a:xfrm>
          <a:off x="20199428" y="61899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87460</xdr:rowOff>
    </xdr:from>
    <xdr:to>
      <xdr:col>102</xdr:col>
      <xdr:colOff>165100</xdr:colOff>
      <xdr:row>39</xdr:row>
      <xdr:rowOff>17610</xdr:rowOff>
    </xdr:to>
    <xdr:sp macro="" textlink="">
      <xdr:nvSpPr>
        <xdr:cNvPr id="771" name="楕円 770"/>
        <xdr:cNvSpPr/>
      </xdr:nvSpPr>
      <xdr:spPr>
        <a:xfrm>
          <a:off x="19494500" y="6602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39</xdr:row>
      <xdr:rowOff>8737</xdr:rowOff>
    </xdr:from>
    <xdr:ext cx="313932" cy="259045"/>
    <xdr:sp macro="" textlink="">
      <xdr:nvSpPr>
        <xdr:cNvPr id="772" name="テキスト ボックス 771"/>
        <xdr:cNvSpPr txBox="1"/>
      </xdr:nvSpPr>
      <xdr:spPr>
        <a:xfrm>
          <a:off x="19388333" y="669528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84671</xdr:rowOff>
    </xdr:from>
    <xdr:to>
      <xdr:col>98</xdr:col>
      <xdr:colOff>38100</xdr:colOff>
      <xdr:row>39</xdr:row>
      <xdr:rowOff>14821</xdr:rowOff>
    </xdr:to>
    <xdr:sp macro="" textlink="">
      <xdr:nvSpPr>
        <xdr:cNvPr id="773" name="楕円 772"/>
        <xdr:cNvSpPr/>
      </xdr:nvSpPr>
      <xdr:spPr>
        <a:xfrm>
          <a:off x="18605500" y="6599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39</xdr:row>
      <xdr:rowOff>5948</xdr:rowOff>
    </xdr:from>
    <xdr:ext cx="378565" cy="259045"/>
    <xdr:sp macro="" textlink="">
      <xdr:nvSpPr>
        <xdr:cNvPr id="774" name="テキスト ボックス 773"/>
        <xdr:cNvSpPr txBox="1"/>
      </xdr:nvSpPr>
      <xdr:spPr>
        <a:xfrm>
          <a:off x="18467017" y="669249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5" name="正方形/長方形 774"/>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6" name="正方形/長方形 775"/>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7" name="正方形/長方形 776"/>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8" name="正方形/長方形 777"/>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9" name="正方形/長方形 778"/>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0" name="正方形/長方形 779"/>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1" name="正方形/長方形 780"/>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2" name="正方形/長方形 781"/>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3" name="テキスト ボックス 782"/>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4" name="直線コネクタ 783"/>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5" name="直線コネクタ 784"/>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6" name="テキスト ボックス 785"/>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7" name="直線コネクタ 786"/>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8" name="テキスト ボックス 787"/>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9" name="直線コネクタ 788"/>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90" name="テキスト ボックス 789"/>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91" name="直線コネクタ 790"/>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92" name="テキスト ボックス 791"/>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3" name="直線コネクタ 792"/>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4" name="テキスト ボックス 793"/>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5" name="直線コネクタ 794"/>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6" name="テキスト ボックス 795"/>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7"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49</xdr:row>
      <xdr:rowOff>164884</xdr:rowOff>
    </xdr:from>
    <xdr:to>
      <xdr:col>116</xdr:col>
      <xdr:colOff>62864</xdr:colOff>
      <xdr:row>59</xdr:row>
      <xdr:rowOff>44450</xdr:rowOff>
    </xdr:to>
    <xdr:cxnSp macro="">
      <xdr:nvCxnSpPr>
        <xdr:cNvPr id="798" name="直線コネクタ 797"/>
        <xdr:cNvCxnSpPr/>
      </xdr:nvCxnSpPr>
      <xdr:spPr>
        <a:xfrm flipV="1">
          <a:off x="22159595" y="8565934"/>
          <a:ext cx="1269" cy="15940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9"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800" name="直線コネクタ 799"/>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111561</xdr:rowOff>
    </xdr:from>
    <xdr:ext cx="534377" cy="259045"/>
    <xdr:sp macro="" textlink="">
      <xdr:nvSpPr>
        <xdr:cNvPr id="801" name="貸付金最大値テキスト"/>
        <xdr:cNvSpPr txBox="1"/>
      </xdr:nvSpPr>
      <xdr:spPr>
        <a:xfrm>
          <a:off x="22212300" y="8341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41,839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49</xdr:row>
      <xdr:rowOff>164884</xdr:rowOff>
    </xdr:from>
    <xdr:to>
      <xdr:col>116</xdr:col>
      <xdr:colOff>152400</xdr:colOff>
      <xdr:row>49</xdr:row>
      <xdr:rowOff>164884</xdr:rowOff>
    </xdr:to>
    <xdr:cxnSp macro="">
      <xdr:nvCxnSpPr>
        <xdr:cNvPr id="802" name="直線コネクタ 801"/>
        <xdr:cNvCxnSpPr/>
      </xdr:nvCxnSpPr>
      <xdr:spPr>
        <a:xfrm>
          <a:off x="22072600" y="85659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166904</xdr:rowOff>
    </xdr:from>
    <xdr:to>
      <xdr:col>116</xdr:col>
      <xdr:colOff>63500</xdr:colOff>
      <xdr:row>58</xdr:row>
      <xdr:rowOff>167970</xdr:rowOff>
    </xdr:to>
    <xdr:cxnSp macro="">
      <xdr:nvCxnSpPr>
        <xdr:cNvPr id="803" name="直線コネクタ 802"/>
        <xdr:cNvCxnSpPr/>
      </xdr:nvCxnSpPr>
      <xdr:spPr>
        <a:xfrm flipV="1">
          <a:off x="21323300" y="10111004"/>
          <a:ext cx="838200" cy="1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28338</xdr:rowOff>
    </xdr:from>
    <xdr:ext cx="469744" cy="259045"/>
    <xdr:sp macro="" textlink="">
      <xdr:nvSpPr>
        <xdr:cNvPr id="804" name="貸付金平均値テキスト"/>
        <xdr:cNvSpPr txBox="1"/>
      </xdr:nvSpPr>
      <xdr:spPr>
        <a:xfrm>
          <a:off x="22212300" y="98009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5461</xdr:rowOff>
    </xdr:from>
    <xdr:to>
      <xdr:col>116</xdr:col>
      <xdr:colOff>114300</xdr:colOff>
      <xdr:row>58</xdr:row>
      <xdr:rowOff>107061</xdr:rowOff>
    </xdr:to>
    <xdr:sp macro="" textlink="">
      <xdr:nvSpPr>
        <xdr:cNvPr id="805" name="フローチャート: 判断 804"/>
        <xdr:cNvSpPr/>
      </xdr:nvSpPr>
      <xdr:spPr>
        <a:xfrm>
          <a:off x="22110700" y="9949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167970</xdr:rowOff>
    </xdr:from>
    <xdr:to>
      <xdr:col>111</xdr:col>
      <xdr:colOff>177800</xdr:colOff>
      <xdr:row>58</xdr:row>
      <xdr:rowOff>168846</xdr:rowOff>
    </xdr:to>
    <xdr:cxnSp macro="">
      <xdr:nvCxnSpPr>
        <xdr:cNvPr id="806" name="直線コネクタ 805"/>
        <xdr:cNvCxnSpPr/>
      </xdr:nvCxnSpPr>
      <xdr:spPr>
        <a:xfrm flipV="1">
          <a:off x="20434300" y="10112070"/>
          <a:ext cx="889000" cy="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162585</xdr:rowOff>
    </xdr:from>
    <xdr:to>
      <xdr:col>112</xdr:col>
      <xdr:colOff>38100</xdr:colOff>
      <xdr:row>58</xdr:row>
      <xdr:rowOff>92735</xdr:rowOff>
    </xdr:to>
    <xdr:sp macro="" textlink="">
      <xdr:nvSpPr>
        <xdr:cNvPr id="807" name="フローチャート: 判断 806"/>
        <xdr:cNvSpPr/>
      </xdr:nvSpPr>
      <xdr:spPr>
        <a:xfrm>
          <a:off x="21272500" y="9935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109262</xdr:rowOff>
    </xdr:from>
    <xdr:ext cx="469744" cy="259045"/>
    <xdr:sp macro="" textlink="">
      <xdr:nvSpPr>
        <xdr:cNvPr id="808" name="テキスト ボックス 807"/>
        <xdr:cNvSpPr txBox="1"/>
      </xdr:nvSpPr>
      <xdr:spPr>
        <a:xfrm>
          <a:off x="21088428" y="97104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168846</xdr:rowOff>
    </xdr:from>
    <xdr:to>
      <xdr:col>107</xdr:col>
      <xdr:colOff>50800</xdr:colOff>
      <xdr:row>58</xdr:row>
      <xdr:rowOff>169837</xdr:rowOff>
    </xdr:to>
    <xdr:cxnSp macro="">
      <xdr:nvCxnSpPr>
        <xdr:cNvPr id="809" name="直線コネクタ 808"/>
        <xdr:cNvCxnSpPr/>
      </xdr:nvCxnSpPr>
      <xdr:spPr>
        <a:xfrm flipV="1">
          <a:off x="19545300" y="10112946"/>
          <a:ext cx="889000" cy="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159842</xdr:rowOff>
    </xdr:from>
    <xdr:to>
      <xdr:col>107</xdr:col>
      <xdr:colOff>101600</xdr:colOff>
      <xdr:row>58</xdr:row>
      <xdr:rowOff>89992</xdr:rowOff>
    </xdr:to>
    <xdr:sp macro="" textlink="">
      <xdr:nvSpPr>
        <xdr:cNvPr id="810" name="フローチャート: 判断 809"/>
        <xdr:cNvSpPr/>
      </xdr:nvSpPr>
      <xdr:spPr>
        <a:xfrm>
          <a:off x="20383500" y="9932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106519</xdr:rowOff>
    </xdr:from>
    <xdr:ext cx="469744" cy="259045"/>
    <xdr:sp macro="" textlink="">
      <xdr:nvSpPr>
        <xdr:cNvPr id="811" name="テキスト ボックス 810"/>
        <xdr:cNvSpPr txBox="1"/>
      </xdr:nvSpPr>
      <xdr:spPr>
        <a:xfrm>
          <a:off x="20199428" y="9707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169837</xdr:rowOff>
    </xdr:from>
    <xdr:to>
      <xdr:col>102</xdr:col>
      <xdr:colOff>114300</xdr:colOff>
      <xdr:row>58</xdr:row>
      <xdr:rowOff>170866</xdr:rowOff>
    </xdr:to>
    <xdr:cxnSp macro="">
      <xdr:nvCxnSpPr>
        <xdr:cNvPr id="812" name="直線コネクタ 811"/>
        <xdr:cNvCxnSpPr/>
      </xdr:nvCxnSpPr>
      <xdr:spPr>
        <a:xfrm flipV="1">
          <a:off x="18656300" y="10113937"/>
          <a:ext cx="889000" cy="1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153975</xdr:rowOff>
    </xdr:from>
    <xdr:to>
      <xdr:col>102</xdr:col>
      <xdr:colOff>165100</xdr:colOff>
      <xdr:row>58</xdr:row>
      <xdr:rowOff>84125</xdr:rowOff>
    </xdr:to>
    <xdr:sp macro="" textlink="">
      <xdr:nvSpPr>
        <xdr:cNvPr id="813" name="フローチャート: 判断 812"/>
        <xdr:cNvSpPr/>
      </xdr:nvSpPr>
      <xdr:spPr>
        <a:xfrm>
          <a:off x="19494500" y="9926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100652</xdr:rowOff>
    </xdr:from>
    <xdr:ext cx="469744" cy="259045"/>
    <xdr:sp macro="" textlink="">
      <xdr:nvSpPr>
        <xdr:cNvPr id="814" name="テキスト ボックス 813"/>
        <xdr:cNvSpPr txBox="1"/>
      </xdr:nvSpPr>
      <xdr:spPr>
        <a:xfrm>
          <a:off x="19310428" y="9701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160947</xdr:rowOff>
    </xdr:from>
    <xdr:to>
      <xdr:col>98</xdr:col>
      <xdr:colOff>38100</xdr:colOff>
      <xdr:row>58</xdr:row>
      <xdr:rowOff>91097</xdr:rowOff>
    </xdr:to>
    <xdr:sp macro="" textlink="">
      <xdr:nvSpPr>
        <xdr:cNvPr id="815" name="フローチャート: 判断 814"/>
        <xdr:cNvSpPr/>
      </xdr:nvSpPr>
      <xdr:spPr>
        <a:xfrm>
          <a:off x="18605500" y="99335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107624</xdr:rowOff>
    </xdr:from>
    <xdr:ext cx="469744" cy="259045"/>
    <xdr:sp macro="" textlink="">
      <xdr:nvSpPr>
        <xdr:cNvPr id="816" name="テキスト ボックス 815"/>
        <xdr:cNvSpPr txBox="1"/>
      </xdr:nvSpPr>
      <xdr:spPr>
        <a:xfrm>
          <a:off x="18421428" y="97088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7" name="テキスト ボックス 816"/>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8" name="テキスト ボックス 817"/>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9" name="テキスト ボックス 818"/>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0" name="テキスト ボックス 819"/>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1" name="テキスト ボックス 820"/>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116104</xdr:rowOff>
    </xdr:from>
    <xdr:to>
      <xdr:col>116</xdr:col>
      <xdr:colOff>114300</xdr:colOff>
      <xdr:row>59</xdr:row>
      <xdr:rowOff>46254</xdr:rowOff>
    </xdr:to>
    <xdr:sp macro="" textlink="">
      <xdr:nvSpPr>
        <xdr:cNvPr id="822" name="楕円 821"/>
        <xdr:cNvSpPr/>
      </xdr:nvSpPr>
      <xdr:spPr>
        <a:xfrm>
          <a:off x="22110700" y="10060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31031</xdr:rowOff>
    </xdr:from>
    <xdr:ext cx="469744" cy="259045"/>
    <xdr:sp macro="" textlink="">
      <xdr:nvSpPr>
        <xdr:cNvPr id="823" name="貸付金該当値テキスト"/>
        <xdr:cNvSpPr txBox="1"/>
      </xdr:nvSpPr>
      <xdr:spPr>
        <a:xfrm>
          <a:off x="22212300" y="9975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117170</xdr:rowOff>
    </xdr:from>
    <xdr:to>
      <xdr:col>112</xdr:col>
      <xdr:colOff>38100</xdr:colOff>
      <xdr:row>59</xdr:row>
      <xdr:rowOff>47320</xdr:rowOff>
    </xdr:to>
    <xdr:sp macro="" textlink="">
      <xdr:nvSpPr>
        <xdr:cNvPr id="824" name="楕円 823"/>
        <xdr:cNvSpPr/>
      </xdr:nvSpPr>
      <xdr:spPr>
        <a:xfrm>
          <a:off x="21272500" y="10061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38447</xdr:rowOff>
    </xdr:from>
    <xdr:ext cx="469744" cy="259045"/>
    <xdr:sp macro="" textlink="">
      <xdr:nvSpPr>
        <xdr:cNvPr id="825" name="テキスト ボックス 824"/>
        <xdr:cNvSpPr txBox="1"/>
      </xdr:nvSpPr>
      <xdr:spPr>
        <a:xfrm>
          <a:off x="21088428" y="10153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118046</xdr:rowOff>
    </xdr:from>
    <xdr:to>
      <xdr:col>107</xdr:col>
      <xdr:colOff>101600</xdr:colOff>
      <xdr:row>59</xdr:row>
      <xdr:rowOff>48196</xdr:rowOff>
    </xdr:to>
    <xdr:sp macro="" textlink="">
      <xdr:nvSpPr>
        <xdr:cNvPr id="826" name="楕円 825"/>
        <xdr:cNvSpPr/>
      </xdr:nvSpPr>
      <xdr:spPr>
        <a:xfrm>
          <a:off x="20383500" y="10062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39323</xdr:rowOff>
    </xdr:from>
    <xdr:ext cx="469744" cy="259045"/>
    <xdr:sp macro="" textlink="">
      <xdr:nvSpPr>
        <xdr:cNvPr id="827" name="テキスト ボックス 826"/>
        <xdr:cNvSpPr txBox="1"/>
      </xdr:nvSpPr>
      <xdr:spPr>
        <a:xfrm>
          <a:off x="20199428" y="101548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119037</xdr:rowOff>
    </xdr:from>
    <xdr:to>
      <xdr:col>102</xdr:col>
      <xdr:colOff>165100</xdr:colOff>
      <xdr:row>59</xdr:row>
      <xdr:rowOff>49187</xdr:rowOff>
    </xdr:to>
    <xdr:sp macro="" textlink="">
      <xdr:nvSpPr>
        <xdr:cNvPr id="828" name="楕円 827"/>
        <xdr:cNvSpPr/>
      </xdr:nvSpPr>
      <xdr:spPr>
        <a:xfrm>
          <a:off x="19494500" y="10063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40314</xdr:rowOff>
    </xdr:from>
    <xdr:ext cx="469744" cy="259045"/>
    <xdr:sp macro="" textlink="">
      <xdr:nvSpPr>
        <xdr:cNvPr id="829" name="テキスト ボックス 828"/>
        <xdr:cNvSpPr txBox="1"/>
      </xdr:nvSpPr>
      <xdr:spPr>
        <a:xfrm>
          <a:off x="19310428" y="10155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120066</xdr:rowOff>
    </xdr:from>
    <xdr:to>
      <xdr:col>98</xdr:col>
      <xdr:colOff>38100</xdr:colOff>
      <xdr:row>59</xdr:row>
      <xdr:rowOff>50216</xdr:rowOff>
    </xdr:to>
    <xdr:sp macro="" textlink="">
      <xdr:nvSpPr>
        <xdr:cNvPr id="830" name="楕円 829"/>
        <xdr:cNvSpPr/>
      </xdr:nvSpPr>
      <xdr:spPr>
        <a:xfrm>
          <a:off x="18605500" y="10064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41343</xdr:rowOff>
    </xdr:from>
    <xdr:ext cx="469744" cy="259045"/>
    <xdr:sp macro="" textlink="">
      <xdr:nvSpPr>
        <xdr:cNvPr id="831" name="テキスト ボックス 830"/>
        <xdr:cNvSpPr txBox="1"/>
      </xdr:nvSpPr>
      <xdr:spPr>
        <a:xfrm>
          <a:off x="18421428" y="101568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2" name="正方形/長方形 831"/>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3" name="正方形/長方形 832"/>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4" name="正方形/長方形 833"/>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5" name="正方形/長方形 834"/>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6" name="正方形/長方形 835"/>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7" name="正方形/長方形 836"/>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8" name="正方形/長方形 837"/>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42,489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9" name="正方形/長方形 838"/>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40" name="テキスト ボックス 839"/>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1" name="直線コネクタ 840"/>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42" name="テキスト ボックス 841"/>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43" name="直線コネクタ 842"/>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44" name="テキスト ボックス 843"/>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45" name="直線コネクタ 844"/>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46" name="テキスト ボックス 845"/>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47" name="直線コネクタ 846"/>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48" name="テキスト ボックス 847"/>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49" name="直線コネクタ 848"/>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50" name="テキスト ボックス 849"/>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51" name="直線コネクタ 850"/>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52" name="テキスト ボックス 851"/>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53" name="直線コネクタ 852"/>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54" name="テキスト ボックス 853"/>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5" name="直線コネクタ 854"/>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56" name="テキスト ボックス 855"/>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7"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69</xdr:row>
      <xdr:rowOff>116236</xdr:rowOff>
    </xdr:from>
    <xdr:to>
      <xdr:col>116</xdr:col>
      <xdr:colOff>62864</xdr:colOff>
      <xdr:row>78</xdr:row>
      <xdr:rowOff>68083</xdr:rowOff>
    </xdr:to>
    <xdr:cxnSp macro="">
      <xdr:nvCxnSpPr>
        <xdr:cNvPr id="858" name="直線コネクタ 857"/>
        <xdr:cNvCxnSpPr/>
      </xdr:nvCxnSpPr>
      <xdr:spPr>
        <a:xfrm flipV="1">
          <a:off x="22159595" y="11946286"/>
          <a:ext cx="1269" cy="14948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71910</xdr:rowOff>
    </xdr:from>
    <xdr:ext cx="534377" cy="259045"/>
    <xdr:sp macro="" textlink="">
      <xdr:nvSpPr>
        <xdr:cNvPr id="859" name="繰出金最小値テキスト"/>
        <xdr:cNvSpPr txBox="1"/>
      </xdr:nvSpPr>
      <xdr:spPr>
        <a:xfrm>
          <a:off x="22212300" y="13445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32,386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68083</xdr:rowOff>
    </xdr:from>
    <xdr:to>
      <xdr:col>116</xdr:col>
      <xdr:colOff>152400</xdr:colOff>
      <xdr:row>78</xdr:row>
      <xdr:rowOff>68083</xdr:rowOff>
    </xdr:to>
    <xdr:cxnSp macro="">
      <xdr:nvCxnSpPr>
        <xdr:cNvPr id="860" name="直線コネクタ 859"/>
        <xdr:cNvCxnSpPr/>
      </xdr:nvCxnSpPr>
      <xdr:spPr>
        <a:xfrm>
          <a:off x="22072600" y="134411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62913</xdr:rowOff>
    </xdr:from>
    <xdr:ext cx="599010" cy="259045"/>
    <xdr:sp macro="" textlink="">
      <xdr:nvSpPr>
        <xdr:cNvPr id="861" name="繰出金最大値テキスト"/>
        <xdr:cNvSpPr txBox="1"/>
      </xdr:nvSpPr>
      <xdr:spPr>
        <a:xfrm>
          <a:off x="22212300" y="117215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123,937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69</xdr:row>
      <xdr:rowOff>116236</xdr:rowOff>
    </xdr:from>
    <xdr:to>
      <xdr:col>116</xdr:col>
      <xdr:colOff>152400</xdr:colOff>
      <xdr:row>69</xdr:row>
      <xdr:rowOff>116236</xdr:rowOff>
    </xdr:to>
    <xdr:cxnSp macro="">
      <xdr:nvCxnSpPr>
        <xdr:cNvPr id="862" name="直線コネクタ 861"/>
        <xdr:cNvCxnSpPr/>
      </xdr:nvCxnSpPr>
      <xdr:spPr>
        <a:xfrm>
          <a:off x="22072600" y="119462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72</xdr:row>
      <xdr:rowOff>37630</xdr:rowOff>
    </xdr:from>
    <xdr:to>
      <xdr:col>116</xdr:col>
      <xdr:colOff>63500</xdr:colOff>
      <xdr:row>72</xdr:row>
      <xdr:rowOff>90404</xdr:rowOff>
    </xdr:to>
    <xdr:cxnSp macro="">
      <xdr:nvCxnSpPr>
        <xdr:cNvPr id="863" name="直線コネクタ 862"/>
        <xdr:cNvCxnSpPr/>
      </xdr:nvCxnSpPr>
      <xdr:spPr>
        <a:xfrm>
          <a:off x="21323300" y="12382030"/>
          <a:ext cx="838200" cy="527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21215</xdr:rowOff>
    </xdr:from>
    <xdr:ext cx="534377" cy="259045"/>
    <xdr:sp macro="" textlink="">
      <xdr:nvSpPr>
        <xdr:cNvPr id="864" name="繰出金平均値テキスト"/>
        <xdr:cNvSpPr txBox="1"/>
      </xdr:nvSpPr>
      <xdr:spPr>
        <a:xfrm>
          <a:off x="22212300" y="128799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42788</xdr:rowOff>
    </xdr:from>
    <xdr:to>
      <xdr:col>116</xdr:col>
      <xdr:colOff>114300</xdr:colOff>
      <xdr:row>75</xdr:row>
      <xdr:rowOff>144388</xdr:rowOff>
    </xdr:to>
    <xdr:sp macro="" textlink="">
      <xdr:nvSpPr>
        <xdr:cNvPr id="865" name="フローチャート: 判断 864"/>
        <xdr:cNvSpPr/>
      </xdr:nvSpPr>
      <xdr:spPr>
        <a:xfrm>
          <a:off x="22110700" y="12901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72</xdr:row>
      <xdr:rowOff>37630</xdr:rowOff>
    </xdr:from>
    <xdr:to>
      <xdr:col>111</xdr:col>
      <xdr:colOff>177800</xdr:colOff>
      <xdr:row>72</xdr:row>
      <xdr:rowOff>46251</xdr:rowOff>
    </xdr:to>
    <xdr:cxnSp macro="">
      <xdr:nvCxnSpPr>
        <xdr:cNvPr id="866" name="直線コネクタ 865"/>
        <xdr:cNvCxnSpPr/>
      </xdr:nvCxnSpPr>
      <xdr:spPr>
        <a:xfrm flipV="1">
          <a:off x="20434300" y="12382030"/>
          <a:ext cx="889000" cy="8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76540</xdr:rowOff>
    </xdr:from>
    <xdr:to>
      <xdr:col>112</xdr:col>
      <xdr:colOff>38100</xdr:colOff>
      <xdr:row>76</xdr:row>
      <xdr:rowOff>6690</xdr:rowOff>
    </xdr:to>
    <xdr:sp macro="" textlink="">
      <xdr:nvSpPr>
        <xdr:cNvPr id="867" name="フローチャート: 判断 866"/>
        <xdr:cNvSpPr/>
      </xdr:nvSpPr>
      <xdr:spPr>
        <a:xfrm>
          <a:off x="21272500" y="12935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169267</xdr:rowOff>
    </xdr:from>
    <xdr:ext cx="534377" cy="259045"/>
    <xdr:sp macro="" textlink="">
      <xdr:nvSpPr>
        <xdr:cNvPr id="868" name="テキスト ボックス 867"/>
        <xdr:cNvSpPr txBox="1"/>
      </xdr:nvSpPr>
      <xdr:spPr>
        <a:xfrm>
          <a:off x="21056111" y="13028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70</xdr:row>
      <xdr:rowOff>142035</xdr:rowOff>
    </xdr:from>
    <xdr:to>
      <xdr:col>107</xdr:col>
      <xdr:colOff>50800</xdr:colOff>
      <xdr:row>72</xdr:row>
      <xdr:rowOff>46251</xdr:rowOff>
    </xdr:to>
    <xdr:cxnSp macro="">
      <xdr:nvCxnSpPr>
        <xdr:cNvPr id="869" name="直線コネクタ 868"/>
        <xdr:cNvCxnSpPr/>
      </xdr:nvCxnSpPr>
      <xdr:spPr>
        <a:xfrm>
          <a:off x="19545300" y="12143535"/>
          <a:ext cx="889000" cy="247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81111</xdr:rowOff>
    </xdr:from>
    <xdr:to>
      <xdr:col>107</xdr:col>
      <xdr:colOff>101600</xdr:colOff>
      <xdr:row>76</xdr:row>
      <xdr:rowOff>11261</xdr:rowOff>
    </xdr:to>
    <xdr:sp macro="" textlink="">
      <xdr:nvSpPr>
        <xdr:cNvPr id="870" name="フローチャート: 判断 869"/>
        <xdr:cNvSpPr/>
      </xdr:nvSpPr>
      <xdr:spPr>
        <a:xfrm>
          <a:off x="20383500" y="12939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2388</xdr:rowOff>
    </xdr:from>
    <xdr:ext cx="534377" cy="259045"/>
    <xdr:sp macro="" textlink="">
      <xdr:nvSpPr>
        <xdr:cNvPr id="871" name="テキスト ボックス 870"/>
        <xdr:cNvSpPr txBox="1"/>
      </xdr:nvSpPr>
      <xdr:spPr>
        <a:xfrm>
          <a:off x="20167111" y="130325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70</xdr:row>
      <xdr:rowOff>142035</xdr:rowOff>
    </xdr:from>
    <xdr:to>
      <xdr:col>102</xdr:col>
      <xdr:colOff>114300</xdr:colOff>
      <xdr:row>71</xdr:row>
      <xdr:rowOff>61127</xdr:rowOff>
    </xdr:to>
    <xdr:cxnSp macro="">
      <xdr:nvCxnSpPr>
        <xdr:cNvPr id="872" name="直線コネクタ 871"/>
        <xdr:cNvCxnSpPr/>
      </xdr:nvCxnSpPr>
      <xdr:spPr>
        <a:xfrm flipV="1">
          <a:off x="18656300" y="12143535"/>
          <a:ext cx="889000" cy="90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36404</xdr:rowOff>
    </xdr:from>
    <xdr:to>
      <xdr:col>102</xdr:col>
      <xdr:colOff>165100</xdr:colOff>
      <xdr:row>75</xdr:row>
      <xdr:rowOff>138004</xdr:rowOff>
    </xdr:to>
    <xdr:sp macro="" textlink="">
      <xdr:nvSpPr>
        <xdr:cNvPr id="873" name="フローチャート: 判断 872"/>
        <xdr:cNvSpPr/>
      </xdr:nvSpPr>
      <xdr:spPr>
        <a:xfrm>
          <a:off x="19494500" y="12895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129131</xdr:rowOff>
    </xdr:from>
    <xdr:ext cx="534377" cy="259045"/>
    <xdr:sp macro="" textlink="">
      <xdr:nvSpPr>
        <xdr:cNvPr id="874" name="テキスト ボックス 873"/>
        <xdr:cNvSpPr txBox="1"/>
      </xdr:nvSpPr>
      <xdr:spPr>
        <a:xfrm>
          <a:off x="19278111" y="12987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38869</xdr:rowOff>
    </xdr:from>
    <xdr:to>
      <xdr:col>98</xdr:col>
      <xdr:colOff>38100</xdr:colOff>
      <xdr:row>75</xdr:row>
      <xdr:rowOff>140469</xdr:rowOff>
    </xdr:to>
    <xdr:sp macro="" textlink="">
      <xdr:nvSpPr>
        <xdr:cNvPr id="875" name="フローチャート: 判断 874"/>
        <xdr:cNvSpPr/>
      </xdr:nvSpPr>
      <xdr:spPr>
        <a:xfrm>
          <a:off x="18605500" y="12897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131596</xdr:rowOff>
    </xdr:from>
    <xdr:ext cx="534377" cy="259045"/>
    <xdr:sp macro="" textlink="">
      <xdr:nvSpPr>
        <xdr:cNvPr id="876" name="テキスト ボックス 875"/>
        <xdr:cNvSpPr txBox="1"/>
      </xdr:nvSpPr>
      <xdr:spPr>
        <a:xfrm>
          <a:off x="18389111" y="12990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7" name="テキスト ボックス 876"/>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8" name="テキスト ボックス 877"/>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9" name="テキスト ボックス 878"/>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80" name="テキスト ボックス 879"/>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81" name="テキスト ボックス 880"/>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72</xdr:row>
      <xdr:rowOff>39604</xdr:rowOff>
    </xdr:from>
    <xdr:to>
      <xdr:col>116</xdr:col>
      <xdr:colOff>114300</xdr:colOff>
      <xdr:row>72</xdr:row>
      <xdr:rowOff>141204</xdr:rowOff>
    </xdr:to>
    <xdr:sp macro="" textlink="">
      <xdr:nvSpPr>
        <xdr:cNvPr id="882" name="楕円 881"/>
        <xdr:cNvSpPr/>
      </xdr:nvSpPr>
      <xdr:spPr>
        <a:xfrm>
          <a:off x="22110700" y="12384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71</xdr:row>
      <xdr:rowOff>62481</xdr:rowOff>
    </xdr:from>
    <xdr:ext cx="534377" cy="259045"/>
    <xdr:sp macro="" textlink="">
      <xdr:nvSpPr>
        <xdr:cNvPr id="883" name="繰出金該当値テキスト"/>
        <xdr:cNvSpPr txBox="1"/>
      </xdr:nvSpPr>
      <xdr:spPr>
        <a:xfrm>
          <a:off x="22212300" y="12235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71</xdr:row>
      <xdr:rowOff>158280</xdr:rowOff>
    </xdr:from>
    <xdr:to>
      <xdr:col>112</xdr:col>
      <xdr:colOff>38100</xdr:colOff>
      <xdr:row>72</xdr:row>
      <xdr:rowOff>88430</xdr:rowOff>
    </xdr:to>
    <xdr:sp macro="" textlink="">
      <xdr:nvSpPr>
        <xdr:cNvPr id="884" name="楕円 883"/>
        <xdr:cNvSpPr/>
      </xdr:nvSpPr>
      <xdr:spPr>
        <a:xfrm>
          <a:off x="21272500" y="12331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70</xdr:row>
      <xdr:rowOff>104957</xdr:rowOff>
    </xdr:from>
    <xdr:ext cx="534377" cy="259045"/>
    <xdr:sp macro="" textlink="">
      <xdr:nvSpPr>
        <xdr:cNvPr id="885" name="テキスト ボックス 884"/>
        <xdr:cNvSpPr txBox="1"/>
      </xdr:nvSpPr>
      <xdr:spPr>
        <a:xfrm>
          <a:off x="21056111" y="12106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71</xdr:row>
      <xdr:rowOff>166901</xdr:rowOff>
    </xdr:from>
    <xdr:to>
      <xdr:col>107</xdr:col>
      <xdr:colOff>101600</xdr:colOff>
      <xdr:row>72</xdr:row>
      <xdr:rowOff>97051</xdr:rowOff>
    </xdr:to>
    <xdr:sp macro="" textlink="">
      <xdr:nvSpPr>
        <xdr:cNvPr id="886" name="楕円 885"/>
        <xdr:cNvSpPr/>
      </xdr:nvSpPr>
      <xdr:spPr>
        <a:xfrm>
          <a:off x="20383500" y="12339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70</xdr:row>
      <xdr:rowOff>113578</xdr:rowOff>
    </xdr:from>
    <xdr:ext cx="534377" cy="259045"/>
    <xdr:sp macro="" textlink="">
      <xdr:nvSpPr>
        <xdr:cNvPr id="887" name="テキスト ボックス 886"/>
        <xdr:cNvSpPr txBox="1"/>
      </xdr:nvSpPr>
      <xdr:spPr>
        <a:xfrm>
          <a:off x="20167111" y="12115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70</xdr:row>
      <xdr:rowOff>91235</xdr:rowOff>
    </xdr:from>
    <xdr:to>
      <xdr:col>102</xdr:col>
      <xdr:colOff>165100</xdr:colOff>
      <xdr:row>71</xdr:row>
      <xdr:rowOff>21385</xdr:rowOff>
    </xdr:to>
    <xdr:sp macro="" textlink="">
      <xdr:nvSpPr>
        <xdr:cNvPr id="888" name="楕円 887"/>
        <xdr:cNvSpPr/>
      </xdr:nvSpPr>
      <xdr:spPr>
        <a:xfrm>
          <a:off x="19494500" y="12092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69</xdr:row>
      <xdr:rowOff>37912</xdr:rowOff>
    </xdr:from>
    <xdr:ext cx="599010" cy="259045"/>
    <xdr:sp macro="" textlink="">
      <xdr:nvSpPr>
        <xdr:cNvPr id="889" name="テキスト ボックス 888"/>
        <xdr:cNvSpPr txBox="1"/>
      </xdr:nvSpPr>
      <xdr:spPr>
        <a:xfrm>
          <a:off x="19245795" y="118679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71</xdr:row>
      <xdr:rowOff>10327</xdr:rowOff>
    </xdr:from>
    <xdr:to>
      <xdr:col>98</xdr:col>
      <xdr:colOff>38100</xdr:colOff>
      <xdr:row>71</xdr:row>
      <xdr:rowOff>111927</xdr:rowOff>
    </xdr:to>
    <xdr:sp macro="" textlink="">
      <xdr:nvSpPr>
        <xdr:cNvPr id="890" name="楕円 889"/>
        <xdr:cNvSpPr/>
      </xdr:nvSpPr>
      <xdr:spPr>
        <a:xfrm>
          <a:off x="18605500" y="12183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69</xdr:row>
      <xdr:rowOff>128454</xdr:rowOff>
    </xdr:from>
    <xdr:ext cx="599010" cy="259045"/>
    <xdr:sp macro="" textlink="">
      <xdr:nvSpPr>
        <xdr:cNvPr id="891" name="テキスト ボックス 890"/>
        <xdr:cNvSpPr txBox="1"/>
      </xdr:nvSpPr>
      <xdr:spPr>
        <a:xfrm>
          <a:off x="18356795" y="119585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92" name="正方形/長方形 891"/>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93" name="正方形/長方形 892"/>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4" name="正方形/長方形 893"/>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5" name="正方形/長方形 894"/>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6" name="正方形/長方形 895"/>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7" name="正方形/長方形 896"/>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8" name="正方形/長方形 897"/>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9" name="正方形/長方形 898"/>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900" name="テキスト ボックス 899"/>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901" name="直線コネクタ 900"/>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902" name="直線コネクタ 901"/>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903" name="テキスト ボックス 902"/>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4" name="直線コネクタ 903"/>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5" name="テキスト ボックス 904"/>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6"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7" name="直線コネクタ 906"/>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8"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9" name="直線コネクタ 908"/>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10"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11" name="直線コネクタ 910"/>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12" name="直線コネクタ 911"/>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13"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4" name="フローチャート: 判断 913"/>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5" name="直線コネクタ 914"/>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6" name="フローチャート: 判断 915"/>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7" name="テキスト ボックス 916"/>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8" name="直線コネクタ 917"/>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9" name="フローチャート: 判断 918"/>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20" name="テキスト ボックス 919"/>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21" name="直線コネクタ 920"/>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22" name="フローチャート: 判断 921"/>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23" name="テキスト ボックス 922"/>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4" name="フローチャート: 判断 923"/>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5" name="テキスト ボックス 924"/>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6" name="テキスト ボックス 925"/>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7" name="テキスト ボックス 926"/>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8" name="テキスト ボックス 927"/>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9" name="テキスト ボックス 928"/>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30" name="テキスト ボックス 929"/>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31" name="楕円 930"/>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32"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33" name="楕円 932"/>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4" name="テキスト ボックス 933"/>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5" name="楕円 934"/>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6" name="テキスト ボックス 935"/>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7" name="楕円 936"/>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8" name="テキスト ボックス 937"/>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9" name="楕円 938"/>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40" name="テキスト ボックス 939"/>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41" name="正方形/長方形 940"/>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2" name="正方形/長方形 941"/>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3" name="テキスト ボックス 942"/>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100" b="0" i="0" baseline="0">
              <a:solidFill>
                <a:schemeClr val="dk1"/>
              </a:solidFill>
              <a:effectLst/>
              <a:latin typeface="+mn-lt"/>
              <a:ea typeface="+mn-ea"/>
              <a:cs typeface="+mn-cs"/>
            </a:rPr>
            <a:t>公債費については、約</a:t>
          </a:r>
          <a:r>
            <a:rPr lang="ja-JP" altLang="en-US" sz="1100" b="0" i="0" baseline="0">
              <a:solidFill>
                <a:schemeClr val="dk1"/>
              </a:solidFill>
              <a:effectLst/>
              <a:latin typeface="+mn-lt"/>
              <a:ea typeface="+mn-ea"/>
              <a:cs typeface="+mn-cs"/>
            </a:rPr>
            <a:t>４</a:t>
          </a:r>
          <a:r>
            <a:rPr lang="ja-JP" altLang="ja-JP" sz="1100" b="0" i="0" baseline="0">
              <a:solidFill>
                <a:schemeClr val="dk1"/>
              </a:solidFill>
              <a:effectLst/>
              <a:latin typeface="+mn-lt"/>
              <a:ea typeface="+mn-ea"/>
              <a:cs typeface="+mn-cs"/>
            </a:rPr>
            <a:t>億</a:t>
          </a:r>
          <a:r>
            <a:rPr lang="ja-JP" altLang="en-US" sz="1100" b="0" i="0" baseline="0">
              <a:solidFill>
                <a:schemeClr val="dk1"/>
              </a:solidFill>
              <a:effectLst/>
              <a:latin typeface="+mn-lt"/>
              <a:ea typeface="+mn-ea"/>
              <a:cs typeface="+mn-cs"/>
            </a:rPr>
            <a:t>７</a:t>
          </a:r>
          <a:r>
            <a:rPr lang="ja-JP" altLang="ja-JP" sz="1100" b="0" i="0" baseline="0">
              <a:solidFill>
                <a:schemeClr val="dk1"/>
              </a:solidFill>
              <a:effectLst/>
              <a:latin typeface="+mn-lt"/>
              <a:ea typeface="+mn-ea"/>
              <a:cs typeface="+mn-cs"/>
            </a:rPr>
            <a:t>千万の繰上償還を行ったことにより</a:t>
          </a:r>
          <a:r>
            <a:rPr lang="ja-JP" altLang="en-US" sz="1100" b="0" i="0" baseline="0">
              <a:solidFill>
                <a:schemeClr val="dk1"/>
              </a:solidFill>
              <a:effectLst/>
              <a:latin typeface="+mn-lt"/>
              <a:ea typeface="+mn-ea"/>
              <a:cs typeface="+mn-cs"/>
            </a:rPr>
            <a:t>、</a:t>
          </a:r>
          <a:r>
            <a:rPr lang="ja-JP" altLang="ja-JP" sz="1100" b="0" i="0" baseline="0">
              <a:solidFill>
                <a:schemeClr val="dk1"/>
              </a:solidFill>
              <a:effectLst/>
              <a:latin typeface="+mn-lt"/>
              <a:ea typeface="+mn-ea"/>
              <a:cs typeface="+mn-cs"/>
            </a:rPr>
            <a:t>昨年に引き続き数値が高くなっている。今後は合併関連事業により増加が見込まれる</a:t>
          </a:r>
          <a:r>
            <a:rPr lang="ja-JP" altLang="en-US" sz="1100" b="0" i="0" baseline="0">
              <a:solidFill>
                <a:schemeClr val="dk1"/>
              </a:solidFill>
              <a:effectLst/>
              <a:latin typeface="+mn-lt"/>
              <a:ea typeface="+mn-ea"/>
              <a:cs typeface="+mn-cs"/>
            </a:rPr>
            <a:t>ため</a:t>
          </a:r>
          <a:r>
            <a:rPr lang="ja-JP" altLang="ja-JP" sz="1100" b="0" i="0" baseline="0">
              <a:solidFill>
                <a:schemeClr val="dk1"/>
              </a:solidFill>
              <a:effectLst/>
              <a:latin typeface="+mn-lt"/>
              <a:ea typeface="+mn-ea"/>
              <a:cs typeface="+mn-cs"/>
            </a:rPr>
            <a:t>、計画的な繰上償還を行</a:t>
          </a:r>
          <a:r>
            <a:rPr lang="ja-JP" altLang="en-US" sz="1100" b="0" i="0" baseline="0">
              <a:solidFill>
                <a:schemeClr val="dk1"/>
              </a:solidFill>
              <a:effectLst/>
              <a:latin typeface="+mn-lt"/>
              <a:ea typeface="+mn-ea"/>
              <a:cs typeface="+mn-cs"/>
            </a:rPr>
            <a:t>う</a:t>
          </a:r>
          <a:r>
            <a:rPr lang="ja-JP" altLang="ja-JP" sz="1100" b="0" i="0" baseline="0">
              <a:solidFill>
                <a:schemeClr val="dk1"/>
              </a:solidFill>
              <a:effectLst/>
              <a:latin typeface="+mn-lt"/>
              <a:ea typeface="+mn-ea"/>
              <a:cs typeface="+mn-cs"/>
            </a:rPr>
            <a:t>など、適切な管理</a:t>
          </a:r>
          <a:r>
            <a:rPr lang="ja-JP" altLang="en-US" sz="1100" b="0" i="0" baseline="0">
              <a:solidFill>
                <a:schemeClr val="dk1"/>
              </a:solidFill>
              <a:effectLst/>
              <a:latin typeface="+mn-lt"/>
              <a:ea typeface="+mn-ea"/>
              <a:cs typeface="+mn-cs"/>
            </a:rPr>
            <a:t>により</a:t>
          </a:r>
          <a:r>
            <a:rPr lang="ja-JP" altLang="ja-JP" sz="1100" b="0" i="0" baseline="0">
              <a:solidFill>
                <a:schemeClr val="dk1"/>
              </a:solidFill>
              <a:effectLst/>
              <a:latin typeface="+mn-lt"/>
              <a:ea typeface="+mn-ea"/>
              <a:cs typeface="+mn-cs"/>
            </a:rPr>
            <a:t>公債費負担の抑制に努める。</a:t>
          </a:r>
          <a:endParaRPr lang="ja-JP" altLang="ja-JP" sz="1400">
            <a:effectLst/>
          </a:endParaRPr>
        </a:p>
        <a:p>
          <a:pPr rtl="0" eaLnBrk="1" fontAlgn="auto" latinLnBrk="0" hangingPunct="1"/>
          <a:r>
            <a:rPr lang="ja-JP" altLang="ja-JP" sz="1100" b="0" i="0" baseline="0">
              <a:solidFill>
                <a:schemeClr val="dk1"/>
              </a:solidFill>
              <a:effectLst/>
              <a:latin typeface="+mn-lt"/>
              <a:ea typeface="+mn-ea"/>
              <a:cs typeface="+mn-cs"/>
            </a:rPr>
            <a:t>繰出金については、</a:t>
          </a:r>
          <a:r>
            <a:rPr lang="ja-JP" altLang="en-US" sz="1100" b="0" i="0" baseline="0">
              <a:solidFill>
                <a:schemeClr val="dk1"/>
              </a:solidFill>
              <a:effectLst/>
              <a:latin typeface="+mn-lt"/>
              <a:ea typeface="+mn-ea"/>
              <a:cs typeface="+mn-cs"/>
            </a:rPr>
            <a:t>減少傾向にあるが、類似団体平均に対して</a:t>
          </a:r>
          <a:r>
            <a:rPr lang="ja-JP" altLang="ja-JP" sz="1100" b="0" i="0" baseline="0">
              <a:solidFill>
                <a:schemeClr val="dk1"/>
              </a:solidFill>
              <a:effectLst/>
              <a:latin typeface="+mn-lt"/>
              <a:ea typeface="+mn-ea"/>
              <a:cs typeface="+mn-cs"/>
            </a:rPr>
            <a:t>高い水準となっている</a:t>
          </a:r>
          <a:r>
            <a:rPr lang="ja-JP" altLang="en-US" sz="1100" b="0" i="0" baseline="0">
              <a:solidFill>
                <a:schemeClr val="dk1"/>
              </a:solidFill>
              <a:effectLst/>
              <a:latin typeface="+mn-lt"/>
              <a:ea typeface="+mn-ea"/>
              <a:cs typeface="+mn-cs"/>
            </a:rPr>
            <a:t>ため、引き続き</a:t>
          </a:r>
          <a:r>
            <a:rPr kumimoji="1" lang="ja-JP" altLang="ja-JP" sz="1100">
              <a:solidFill>
                <a:schemeClr val="dk1"/>
              </a:solidFill>
              <a:effectLst/>
              <a:latin typeface="+mn-lt"/>
              <a:ea typeface="+mn-ea"/>
              <a:cs typeface="+mn-cs"/>
            </a:rPr>
            <a:t>経費の削減や保険税（料）の適正化</a:t>
          </a:r>
          <a:r>
            <a:rPr kumimoji="1" lang="ja-JP" altLang="en-US" sz="1100">
              <a:solidFill>
                <a:schemeClr val="dk1"/>
              </a:solidFill>
              <a:effectLst/>
              <a:latin typeface="+mn-lt"/>
              <a:ea typeface="+mn-ea"/>
              <a:cs typeface="+mn-cs"/>
            </a:rPr>
            <a:t>に努める。</a:t>
          </a:r>
          <a:endParaRPr lang="ja-JP" altLang="ja-JP" sz="1400">
            <a:effectLst/>
          </a:endParaRPr>
        </a:p>
        <a:p>
          <a:pPr rtl="0" eaLnBrk="1" fontAlgn="auto" latinLnBrk="0" hangingPunct="1"/>
          <a:r>
            <a:rPr lang="ja-JP" altLang="ja-JP" sz="1100" b="0" i="0" baseline="0">
              <a:solidFill>
                <a:schemeClr val="dk1"/>
              </a:solidFill>
              <a:effectLst/>
              <a:latin typeface="+mn-lt"/>
              <a:ea typeface="+mn-ea"/>
              <a:cs typeface="+mn-cs"/>
            </a:rPr>
            <a:t>普通建設事業費については、義務教育学校建設事業により大きくなっている。</a:t>
          </a:r>
          <a:r>
            <a:rPr lang="en-US" altLang="ja-JP" sz="1100" b="0" i="0" baseline="0">
              <a:solidFill>
                <a:schemeClr val="dk1"/>
              </a:solidFill>
              <a:effectLst/>
              <a:latin typeface="+mn-lt"/>
              <a:ea typeface="+mn-ea"/>
              <a:cs typeface="+mn-cs"/>
            </a:rPr>
            <a:t/>
          </a:r>
          <a:br>
            <a:rPr lang="en-US" altLang="ja-JP" sz="1100" b="0" i="0" baseline="0">
              <a:solidFill>
                <a:schemeClr val="dk1"/>
              </a:solidFill>
              <a:effectLst/>
              <a:latin typeface="+mn-lt"/>
              <a:ea typeface="+mn-ea"/>
              <a:cs typeface="+mn-cs"/>
            </a:rPr>
          </a:br>
          <a:r>
            <a:rPr lang="ja-JP" altLang="ja-JP" sz="1100" b="0" i="0" baseline="0">
              <a:solidFill>
                <a:schemeClr val="dk1"/>
              </a:solidFill>
              <a:effectLst/>
              <a:latin typeface="+mn-lt"/>
              <a:ea typeface="+mn-ea"/>
              <a:cs typeface="+mn-cs"/>
            </a:rPr>
            <a:t>積立金については、長期振興町づくり基金</a:t>
          </a:r>
          <a:r>
            <a:rPr lang="ja-JP" altLang="en-US" sz="1100" b="0" i="0" baseline="0">
              <a:solidFill>
                <a:schemeClr val="dk1"/>
              </a:solidFill>
              <a:effectLst/>
              <a:latin typeface="+mn-lt"/>
              <a:ea typeface="+mn-ea"/>
              <a:cs typeface="+mn-cs"/>
            </a:rPr>
            <a:t>及び</a:t>
          </a:r>
          <a:r>
            <a:rPr lang="ja-JP" altLang="ja-JP" sz="1100" b="0" i="0" baseline="0">
              <a:solidFill>
                <a:schemeClr val="dk1"/>
              </a:solidFill>
              <a:effectLst/>
              <a:latin typeface="+mn-lt"/>
              <a:ea typeface="+mn-ea"/>
              <a:cs typeface="+mn-cs"/>
            </a:rPr>
            <a:t>減債基金等への積立によるものである。</a:t>
          </a:r>
          <a:endParaRPr lang="ja-JP" altLang="ja-JP" sz="14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岡山県美咲町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13,222
13,054
232.17
14,287,977
13,876,932
410,654
7,258,896
11,436,943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128105</xdr:rowOff>
    </xdr:from>
    <xdr:ext cx="467179" cy="259045"/>
    <xdr:sp macro="" textlink="">
      <xdr:nvSpPr>
        <xdr:cNvPr id="44" name="テキスト ボックス 43"/>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34</xdr:row>
      <xdr:rowOff>160763</xdr:rowOff>
    </xdr:from>
    <xdr:ext cx="467179" cy="259045"/>
    <xdr:sp macro="" textlink="">
      <xdr:nvSpPr>
        <xdr:cNvPr id="48" name="テキスト ボックス 47"/>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50" name="テキスト ボックス 49"/>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21970</xdr:rowOff>
    </xdr:from>
    <xdr:ext cx="531299" cy="259045"/>
    <xdr:sp macro="" textlink="">
      <xdr:nvSpPr>
        <xdr:cNvPr id="52" name="テキスト ボックス 51"/>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38299</xdr:rowOff>
    </xdr:from>
    <xdr:ext cx="531299" cy="259045"/>
    <xdr:sp macro="" textlink="">
      <xdr:nvSpPr>
        <xdr:cNvPr id="54" name="テキスト ボックス 53"/>
        <xdr:cNvSpPr txBox="1"/>
      </xdr:nvSpPr>
      <xdr:spPr>
        <a:xfrm>
          <a:off x="230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6" name="テキスト ボックス 55"/>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91857</xdr:rowOff>
    </xdr:from>
    <xdr:to>
      <xdr:col>24</xdr:col>
      <xdr:colOff>62865</xdr:colOff>
      <xdr:row>39</xdr:row>
      <xdr:rowOff>19522</xdr:rowOff>
    </xdr:to>
    <xdr:cxnSp macro="">
      <xdr:nvCxnSpPr>
        <xdr:cNvPr id="58" name="直線コネクタ 57"/>
        <xdr:cNvCxnSpPr/>
      </xdr:nvCxnSpPr>
      <xdr:spPr>
        <a:xfrm flipV="1">
          <a:off x="4633595" y="5235357"/>
          <a:ext cx="1270" cy="14707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23349</xdr:rowOff>
    </xdr:from>
    <xdr:ext cx="469744" cy="259045"/>
    <xdr:sp macro="" textlink="">
      <xdr:nvSpPr>
        <xdr:cNvPr id="59" name="議会費最小値テキスト"/>
        <xdr:cNvSpPr txBox="1"/>
      </xdr:nvSpPr>
      <xdr:spPr>
        <a:xfrm>
          <a:off x="4686300" y="6709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19522</xdr:rowOff>
    </xdr:from>
    <xdr:to>
      <xdr:col>24</xdr:col>
      <xdr:colOff>152400</xdr:colOff>
      <xdr:row>39</xdr:row>
      <xdr:rowOff>19522</xdr:rowOff>
    </xdr:to>
    <xdr:cxnSp macro="">
      <xdr:nvCxnSpPr>
        <xdr:cNvPr id="60" name="直線コネクタ 59"/>
        <xdr:cNvCxnSpPr/>
      </xdr:nvCxnSpPr>
      <xdr:spPr>
        <a:xfrm>
          <a:off x="4546600" y="67060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38534</xdr:rowOff>
    </xdr:from>
    <xdr:ext cx="534377" cy="259045"/>
    <xdr:sp macro="" textlink="">
      <xdr:nvSpPr>
        <xdr:cNvPr id="61" name="議会費最大値テキスト"/>
        <xdr:cNvSpPr txBox="1"/>
      </xdr:nvSpPr>
      <xdr:spPr>
        <a:xfrm>
          <a:off x="4686300" y="5010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13,493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91857</xdr:rowOff>
    </xdr:from>
    <xdr:to>
      <xdr:col>24</xdr:col>
      <xdr:colOff>152400</xdr:colOff>
      <xdr:row>30</xdr:row>
      <xdr:rowOff>91857</xdr:rowOff>
    </xdr:to>
    <xdr:cxnSp macro="">
      <xdr:nvCxnSpPr>
        <xdr:cNvPr id="62" name="直線コネクタ 61"/>
        <xdr:cNvCxnSpPr/>
      </xdr:nvCxnSpPr>
      <xdr:spPr>
        <a:xfrm>
          <a:off x="4546600" y="5235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118636</xdr:rowOff>
    </xdr:from>
    <xdr:to>
      <xdr:col>24</xdr:col>
      <xdr:colOff>63500</xdr:colOff>
      <xdr:row>37</xdr:row>
      <xdr:rowOff>23440</xdr:rowOff>
    </xdr:to>
    <xdr:cxnSp macro="">
      <xdr:nvCxnSpPr>
        <xdr:cNvPr id="63" name="直線コネクタ 62"/>
        <xdr:cNvCxnSpPr/>
      </xdr:nvCxnSpPr>
      <xdr:spPr>
        <a:xfrm flipV="1">
          <a:off x="3797300" y="6290836"/>
          <a:ext cx="838200" cy="762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99005</xdr:rowOff>
    </xdr:from>
    <xdr:ext cx="469744" cy="259045"/>
    <xdr:sp macro="" textlink="">
      <xdr:nvSpPr>
        <xdr:cNvPr id="64" name="議会費平均値テキスト"/>
        <xdr:cNvSpPr txBox="1"/>
      </xdr:nvSpPr>
      <xdr:spPr>
        <a:xfrm>
          <a:off x="4686300" y="627120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120578</xdr:rowOff>
    </xdr:from>
    <xdr:to>
      <xdr:col>24</xdr:col>
      <xdr:colOff>114300</xdr:colOff>
      <xdr:row>37</xdr:row>
      <xdr:rowOff>50728</xdr:rowOff>
    </xdr:to>
    <xdr:sp macro="" textlink="">
      <xdr:nvSpPr>
        <xdr:cNvPr id="65" name="フローチャート: 判断 64"/>
        <xdr:cNvSpPr/>
      </xdr:nvSpPr>
      <xdr:spPr>
        <a:xfrm>
          <a:off x="4584700" y="6292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23440</xdr:rowOff>
    </xdr:from>
    <xdr:to>
      <xdr:col>19</xdr:col>
      <xdr:colOff>177800</xdr:colOff>
      <xdr:row>37</xdr:row>
      <xdr:rowOff>89408</xdr:rowOff>
    </xdr:to>
    <xdr:cxnSp macro="">
      <xdr:nvCxnSpPr>
        <xdr:cNvPr id="66" name="直線コネクタ 65"/>
        <xdr:cNvCxnSpPr/>
      </xdr:nvCxnSpPr>
      <xdr:spPr>
        <a:xfrm flipV="1">
          <a:off x="2908300" y="6367090"/>
          <a:ext cx="889000" cy="659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147683</xdr:rowOff>
    </xdr:from>
    <xdr:to>
      <xdr:col>20</xdr:col>
      <xdr:colOff>38100</xdr:colOff>
      <xdr:row>37</xdr:row>
      <xdr:rowOff>77833</xdr:rowOff>
    </xdr:to>
    <xdr:sp macro="" textlink="">
      <xdr:nvSpPr>
        <xdr:cNvPr id="67" name="フローチャート: 判断 66"/>
        <xdr:cNvSpPr/>
      </xdr:nvSpPr>
      <xdr:spPr>
        <a:xfrm>
          <a:off x="3746500" y="6319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68960</xdr:rowOff>
    </xdr:from>
    <xdr:ext cx="469744" cy="259045"/>
    <xdr:sp macro="" textlink="">
      <xdr:nvSpPr>
        <xdr:cNvPr id="68" name="テキスト ボックス 67"/>
        <xdr:cNvSpPr txBox="1"/>
      </xdr:nvSpPr>
      <xdr:spPr>
        <a:xfrm>
          <a:off x="3562428" y="64126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63772</xdr:rowOff>
    </xdr:from>
    <xdr:to>
      <xdr:col>15</xdr:col>
      <xdr:colOff>50800</xdr:colOff>
      <xdr:row>37</xdr:row>
      <xdr:rowOff>89408</xdr:rowOff>
    </xdr:to>
    <xdr:cxnSp macro="">
      <xdr:nvCxnSpPr>
        <xdr:cNvPr id="69" name="直線コネクタ 68"/>
        <xdr:cNvCxnSpPr/>
      </xdr:nvCxnSpPr>
      <xdr:spPr>
        <a:xfrm>
          <a:off x="2019300" y="6407422"/>
          <a:ext cx="889000" cy="256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148989</xdr:rowOff>
    </xdr:from>
    <xdr:to>
      <xdr:col>15</xdr:col>
      <xdr:colOff>101600</xdr:colOff>
      <xdr:row>37</xdr:row>
      <xdr:rowOff>79139</xdr:rowOff>
    </xdr:to>
    <xdr:sp macro="" textlink="">
      <xdr:nvSpPr>
        <xdr:cNvPr id="70" name="フローチャート: 判断 69"/>
        <xdr:cNvSpPr/>
      </xdr:nvSpPr>
      <xdr:spPr>
        <a:xfrm>
          <a:off x="2857500" y="6321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95666</xdr:rowOff>
    </xdr:from>
    <xdr:ext cx="469744" cy="259045"/>
    <xdr:sp macro="" textlink="">
      <xdr:nvSpPr>
        <xdr:cNvPr id="71" name="テキスト ボックス 70"/>
        <xdr:cNvSpPr txBox="1"/>
      </xdr:nvSpPr>
      <xdr:spPr>
        <a:xfrm>
          <a:off x="2673428" y="60964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139047</xdr:rowOff>
    </xdr:from>
    <xdr:to>
      <xdr:col>10</xdr:col>
      <xdr:colOff>114300</xdr:colOff>
      <xdr:row>37</xdr:row>
      <xdr:rowOff>63772</xdr:rowOff>
    </xdr:to>
    <xdr:cxnSp macro="">
      <xdr:nvCxnSpPr>
        <xdr:cNvPr id="72" name="直線コネクタ 71"/>
        <xdr:cNvCxnSpPr/>
      </xdr:nvCxnSpPr>
      <xdr:spPr>
        <a:xfrm>
          <a:off x="1130300" y="6311247"/>
          <a:ext cx="889000" cy="96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95431</xdr:rowOff>
    </xdr:from>
    <xdr:to>
      <xdr:col>10</xdr:col>
      <xdr:colOff>165100</xdr:colOff>
      <xdr:row>37</xdr:row>
      <xdr:rowOff>25581</xdr:rowOff>
    </xdr:to>
    <xdr:sp macro="" textlink="">
      <xdr:nvSpPr>
        <xdr:cNvPr id="73" name="フローチャート: 判断 72"/>
        <xdr:cNvSpPr/>
      </xdr:nvSpPr>
      <xdr:spPr>
        <a:xfrm>
          <a:off x="1968500" y="6267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42108</xdr:rowOff>
    </xdr:from>
    <xdr:ext cx="469744" cy="259045"/>
    <xdr:sp macro="" textlink="">
      <xdr:nvSpPr>
        <xdr:cNvPr id="74" name="テキスト ボックス 73"/>
        <xdr:cNvSpPr txBox="1"/>
      </xdr:nvSpPr>
      <xdr:spPr>
        <a:xfrm>
          <a:off x="1784428" y="60428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122210</xdr:rowOff>
    </xdr:from>
    <xdr:to>
      <xdr:col>6</xdr:col>
      <xdr:colOff>38100</xdr:colOff>
      <xdr:row>37</xdr:row>
      <xdr:rowOff>52360</xdr:rowOff>
    </xdr:to>
    <xdr:sp macro="" textlink="">
      <xdr:nvSpPr>
        <xdr:cNvPr id="75" name="フローチャート: 判断 74"/>
        <xdr:cNvSpPr/>
      </xdr:nvSpPr>
      <xdr:spPr>
        <a:xfrm>
          <a:off x="1079500" y="6294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43487</xdr:rowOff>
    </xdr:from>
    <xdr:ext cx="469744" cy="259045"/>
    <xdr:sp macro="" textlink="">
      <xdr:nvSpPr>
        <xdr:cNvPr id="76" name="テキスト ボックス 75"/>
        <xdr:cNvSpPr txBox="1"/>
      </xdr:nvSpPr>
      <xdr:spPr>
        <a:xfrm>
          <a:off x="895428" y="6387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67836</xdr:rowOff>
    </xdr:from>
    <xdr:to>
      <xdr:col>24</xdr:col>
      <xdr:colOff>114300</xdr:colOff>
      <xdr:row>36</xdr:row>
      <xdr:rowOff>169436</xdr:rowOff>
    </xdr:to>
    <xdr:sp macro="" textlink="">
      <xdr:nvSpPr>
        <xdr:cNvPr id="82" name="楕円 81"/>
        <xdr:cNvSpPr/>
      </xdr:nvSpPr>
      <xdr:spPr>
        <a:xfrm>
          <a:off x="4584700" y="6240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90713</xdr:rowOff>
    </xdr:from>
    <xdr:ext cx="469744" cy="259045"/>
    <xdr:sp macro="" textlink="">
      <xdr:nvSpPr>
        <xdr:cNvPr id="83" name="議会費該当値テキスト"/>
        <xdr:cNvSpPr txBox="1"/>
      </xdr:nvSpPr>
      <xdr:spPr>
        <a:xfrm>
          <a:off x="4686300" y="60914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144090</xdr:rowOff>
    </xdr:from>
    <xdr:to>
      <xdr:col>20</xdr:col>
      <xdr:colOff>38100</xdr:colOff>
      <xdr:row>37</xdr:row>
      <xdr:rowOff>74240</xdr:rowOff>
    </xdr:to>
    <xdr:sp macro="" textlink="">
      <xdr:nvSpPr>
        <xdr:cNvPr id="84" name="楕円 83"/>
        <xdr:cNvSpPr/>
      </xdr:nvSpPr>
      <xdr:spPr>
        <a:xfrm>
          <a:off x="3746500" y="6316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90767</xdr:rowOff>
    </xdr:from>
    <xdr:ext cx="469744" cy="259045"/>
    <xdr:sp macro="" textlink="">
      <xdr:nvSpPr>
        <xdr:cNvPr id="85" name="テキスト ボックス 84"/>
        <xdr:cNvSpPr txBox="1"/>
      </xdr:nvSpPr>
      <xdr:spPr>
        <a:xfrm>
          <a:off x="3562428" y="6091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38608</xdr:rowOff>
    </xdr:from>
    <xdr:to>
      <xdr:col>15</xdr:col>
      <xdr:colOff>101600</xdr:colOff>
      <xdr:row>37</xdr:row>
      <xdr:rowOff>140208</xdr:rowOff>
    </xdr:to>
    <xdr:sp macro="" textlink="">
      <xdr:nvSpPr>
        <xdr:cNvPr id="86" name="楕円 85"/>
        <xdr:cNvSpPr/>
      </xdr:nvSpPr>
      <xdr:spPr>
        <a:xfrm>
          <a:off x="2857500" y="6382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131335</xdr:rowOff>
    </xdr:from>
    <xdr:ext cx="469744" cy="259045"/>
    <xdr:sp macro="" textlink="">
      <xdr:nvSpPr>
        <xdr:cNvPr id="87" name="テキスト ボックス 86"/>
        <xdr:cNvSpPr txBox="1"/>
      </xdr:nvSpPr>
      <xdr:spPr>
        <a:xfrm>
          <a:off x="2673428" y="64749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12972</xdr:rowOff>
    </xdr:from>
    <xdr:to>
      <xdr:col>10</xdr:col>
      <xdr:colOff>165100</xdr:colOff>
      <xdr:row>37</xdr:row>
      <xdr:rowOff>114572</xdr:rowOff>
    </xdr:to>
    <xdr:sp macro="" textlink="">
      <xdr:nvSpPr>
        <xdr:cNvPr id="88" name="楕円 87"/>
        <xdr:cNvSpPr/>
      </xdr:nvSpPr>
      <xdr:spPr>
        <a:xfrm>
          <a:off x="1968500" y="6356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105699</xdr:rowOff>
    </xdr:from>
    <xdr:ext cx="469744" cy="259045"/>
    <xdr:sp macro="" textlink="">
      <xdr:nvSpPr>
        <xdr:cNvPr id="89" name="テキスト ボックス 88"/>
        <xdr:cNvSpPr txBox="1"/>
      </xdr:nvSpPr>
      <xdr:spPr>
        <a:xfrm>
          <a:off x="1784428" y="64493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88247</xdr:rowOff>
    </xdr:from>
    <xdr:to>
      <xdr:col>6</xdr:col>
      <xdr:colOff>38100</xdr:colOff>
      <xdr:row>37</xdr:row>
      <xdr:rowOff>18397</xdr:rowOff>
    </xdr:to>
    <xdr:sp macro="" textlink="">
      <xdr:nvSpPr>
        <xdr:cNvPr id="90" name="楕円 89"/>
        <xdr:cNvSpPr/>
      </xdr:nvSpPr>
      <xdr:spPr>
        <a:xfrm>
          <a:off x="1079500" y="6260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34924</xdr:rowOff>
    </xdr:from>
    <xdr:ext cx="469744" cy="259045"/>
    <xdr:sp macro="" textlink="">
      <xdr:nvSpPr>
        <xdr:cNvPr id="91" name="テキスト ボックス 90"/>
        <xdr:cNvSpPr txBox="1"/>
      </xdr:nvSpPr>
      <xdr:spPr>
        <a:xfrm>
          <a:off x="895428" y="60356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68,002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2" name="直線コネクタ 101"/>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3" name="テキスト ボックス 102"/>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4" name="直線コネクタ 103"/>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5" name="テキスト ボックス 104"/>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6" name="直線コネクタ 105"/>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7" name="テキスト ボックス 106"/>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8" name="直線コネクタ 107"/>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9" name="テキスト ボックス 108"/>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0" name="直線コネクタ 109"/>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1" name="テキスト ボックス 110"/>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3" name="テキスト ボックス 112"/>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25529</xdr:rowOff>
    </xdr:from>
    <xdr:to>
      <xdr:col>24</xdr:col>
      <xdr:colOff>62865</xdr:colOff>
      <xdr:row>57</xdr:row>
      <xdr:rowOff>139670</xdr:rowOff>
    </xdr:to>
    <xdr:cxnSp macro="">
      <xdr:nvCxnSpPr>
        <xdr:cNvPr id="115" name="直線コネクタ 114"/>
        <xdr:cNvCxnSpPr/>
      </xdr:nvCxnSpPr>
      <xdr:spPr>
        <a:xfrm flipV="1">
          <a:off x="4633595" y="8598029"/>
          <a:ext cx="1270" cy="13142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143497</xdr:rowOff>
    </xdr:from>
    <xdr:ext cx="534377" cy="259045"/>
    <xdr:sp macro="" textlink="">
      <xdr:nvSpPr>
        <xdr:cNvPr id="116" name="総務費最小値テキスト"/>
        <xdr:cNvSpPr txBox="1"/>
      </xdr:nvSpPr>
      <xdr:spPr>
        <a:xfrm>
          <a:off x="4686300" y="9916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139670</xdr:rowOff>
    </xdr:from>
    <xdr:to>
      <xdr:col>24</xdr:col>
      <xdr:colOff>152400</xdr:colOff>
      <xdr:row>57</xdr:row>
      <xdr:rowOff>139670</xdr:rowOff>
    </xdr:to>
    <xdr:cxnSp macro="">
      <xdr:nvCxnSpPr>
        <xdr:cNvPr id="117" name="直線コネクタ 116"/>
        <xdr:cNvCxnSpPr/>
      </xdr:nvCxnSpPr>
      <xdr:spPr>
        <a:xfrm>
          <a:off x="4546600" y="9912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143656</xdr:rowOff>
    </xdr:from>
    <xdr:ext cx="599010" cy="259045"/>
    <xdr:sp macro="" textlink="">
      <xdr:nvSpPr>
        <xdr:cNvPr id="118" name="総務費最大値テキスト"/>
        <xdr:cNvSpPr txBox="1"/>
      </xdr:nvSpPr>
      <xdr:spPr>
        <a:xfrm>
          <a:off x="4686300" y="83732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409,966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25529</xdr:rowOff>
    </xdr:from>
    <xdr:to>
      <xdr:col>24</xdr:col>
      <xdr:colOff>152400</xdr:colOff>
      <xdr:row>50</xdr:row>
      <xdr:rowOff>25529</xdr:rowOff>
    </xdr:to>
    <xdr:cxnSp macro="">
      <xdr:nvCxnSpPr>
        <xdr:cNvPr id="119" name="直線コネクタ 118"/>
        <xdr:cNvCxnSpPr/>
      </xdr:nvCxnSpPr>
      <xdr:spPr>
        <a:xfrm>
          <a:off x="4546600" y="85980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54</xdr:row>
      <xdr:rowOff>30723</xdr:rowOff>
    </xdr:from>
    <xdr:to>
      <xdr:col>24</xdr:col>
      <xdr:colOff>63500</xdr:colOff>
      <xdr:row>54</xdr:row>
      <xdr:rowOff>109045</xdr:rowOff>
    </xdr:to>
    <xdr:cxnSp macro="">
      <xdr:nvCxnSpPr>
        <xdr:cNvPr id="120" name="直線コネクタ 119"/>
        <xdr:cNvCxnSpPr/>
      </xdr:nvCxnSpPr>
      <xdr:spPr>
        <a:xfrm>
          <a:off x="3797300" y="9289023"/>
          <a:ext cx="838200" cy="783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133411</xdr:rowOff>
    </xdr:from>
    <xdr:ext cx="599010" cy="259045"/>
    <xdr:sp macro="" textlink="">
      <xdr:nvSpPr>
        <xdr:cNvPr id="121" name="総務費平均値テキスト"/>
        <xdr:cNvSpPr txBox="1"/>
      </xdr:nvSpPr>
      <xdr:spPr>
        <a:xfrm>
          <a:off x="4686300" y="956316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154984</xdr:rowOff>
    </xdr:from>
    <xdr:to>
      <xdr:col>24</xdr:col>
      <xdr:colOff>114300</xdr:colOff>
      <xdr:row>56</xdr:row>
      <xdr:rowOff>85134</xdr:rowOff>
    </xdr:to>
    <xdr:sp macro="" textlink="">
      <xdr:nvSpPr>
        <xdr:cNvPr id="122" name="フローチャート: 判断 121"/>
        <xdr:cNvSpPr/>
      </xdr:nvSpPr>
      <xdr:spPr>
        <a:xfrm>
          <a:off x="4584700" y="9584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53</xdr:row>
      <xdr:rowOff>83381</xdr:rowOff>
    </xdr:from>
    <xdr:to>
      <xdr:col>19</xdr:col>
      <xdr:colOff>177800</xdr:colOff>
      <xdr:row>54</xdr:row>
      <xdr:rowOff>30723</xdr:rowOff>
    </xdr:to>
    <xdr:cxnSp macro="">
      <xdr:nvCxnSpPr>
        <xdr:cNvPr id="123" name="直線コネクタ 122"/>
        <xdr:cNvCxnSpPr/>
      </xdr:nvCxnSpPr>
      <xdr:spPr>
        <a:xfrm>
          <a:off x="2908300" y="9170231"/>
          <a:ext cx="889000" cy="1187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165214</xdr:rowOff>
    </xdr:from>
    <xdr:to>
      <xdr:col>20</xdr:col>
      <xdr:colOff>38100</xdr:colOff>
      <xdr:row>56</xdr:row>
      <xdr:rowOff>95364</xdr:rowOff>
    </xdr:to>
    <xdr:sp macro="" textlink="">
      <xdr:nvSpPr>
        <xdr:cNvPr id="124" name="フローチャート: 判断 123"/>
        <xdr:cNvSpPr/>
      </xdr:nvSpPr>
      <xdr:spPr>
        <a:xfrm>
          <a:off x="3746500" y="9594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86491</xdr:rowOff>
    </xdr:from>
    <xdr:ext cx="599010" cy="259045"/>
    <xdr:sp macro="" textlink="">
      <xdr:nvSpPr>
        <xdr:cNvPr id="125" name="テキスト ボックス 124"/>
        <xdr:cNvSpPr txBox="1"/>
      </xdr:nvSpPr>
      <xdr:spPr>
        <a:xfrm>
          <a:off x="3497795" y="96876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53</xdr:row>
      <xdr:rowOff>83381</xdr:rowOff>
    </xdr:from>
    <xdr:to>
      <xdr:col>15</xdr:col>
      <xdr:colOff>50800</xdr:colOff>
      <xdr:row>55</xdr:row>
      <xdr:rowOff>110664</xdr:rowOff>
    </xdr:to>
    <xdr:cxnSp macro="">
      <xdr:nvCxnSpPr>
        <xdr:cNvPr id="126" name="直線コネクタ 125"/>
        <xdr:cNvCxnSpPr/>
      </xdr:nvCxnSpPr>
      <xdr:spPr>
        <a:xfrm flipV="1">
          <a:off x="2019300" y="9170231"/>
          <a:ext cx="889000" cy="370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53</xdr:row>
      <xdr:rowOff>153136</xdr:rowOff>
    </xdr:from>
    <xdr:to>
      <xdr:col>15</xdr:col>
      <xdr:colOff>101600</xdr:colOff>
      <xdr:row>54</xdr:row>
      <xdr:rowOff>83286</xdr:rowOff>
    </xdr:to>
    <xdr:sp macro="" textlink="">
      <xdr:nvSpPr>
        <xdr:cNvPr id="127" name="フローチャート: 判断 126"/>
        <xdr:cNvSpPr/>
      </xdr:nvSpPr>
      <xdr:spPr>
        <a:xfrm>
          <a:off x="2857500" y="9239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54</xdr:row>
      <xdr:rowOff>74413</xdr:rowOff>
    </xdr:from>
    <xdr:ext cx="599010" cy="259045"/>
    <xdr:sp macro="" textlink="">
      <xdr:nvSpPr>
        <xdr:cNvPr id="128" name="テキスト ボックス 127"/>
        <xdr:cNvSpPr txBox="1"/>
      </xdr:nvSpPr>
      <xdr:spPr>
        <a:xfrm>
          <a:off x="2608795" y="93327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110664</xdr:rowOff>
    </xdr:from>
    <xdr:to>
      <xdr:col>10</xdr:col>
      <xdr:colOff>114300</xdr:colOff>
      <xdr:row>55</xdr:row>
      <xdr:rowOff>147888</xdr:rowOff>
    </xdr:to>
    <xdr:cxnSp macro="">
      <xdr:nvCxnSpPr>
        <xdr:cNvPr id="129" name="直線コネクタ 128"/>
        <xdr:cNvCxnSpPr/>
      </xdr:nvCxnSpPr>
      <xdr:spPr>
        <a:xfrm flipV="1">
          <a:off x="1130300" y="9540414"/>
          <a:ext cx="889000" cy="372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84934</xdr:rowOff>
    </xdr:from>
    <xdr:to>
      <xdr:col>10</xdr:col>
      <xdr:colOff>165100</xdr:colOff>
      <xdr:row>57</xdr:row>
      <xdr:rowOff>15084</xdr:rowOff>
    </xdr:to>
    <xdr:sp macro="" textlink="">
      <xdr:nvSpPr>
        <xdr:cNvPr id="130" name="フローチャート: 判断 129"/>
        <xdr:cNvSpPr/>
      </xdr:nvSpPr>
      <xdr:spPr>
        <a:xfrm>
          <a:off x="1968500" y="9686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6211</xdr:rowOff>
    </xdr:from>
    <xdr:ext cx="599010" cy="259045"/>
    <xdr:sp macro="" textlink="">
      <xdr:nvSpPr>
        <xdr:cNvPr id="131" name="テキスト ボックス 130"/>
        <xdr:cNvSpPr txBox="1"/>
      </xdr:nvSpPr>
      <xdr:spPr>
        <a:xfrm>
          <a:off x="1719795" y="97788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100647</xdr:rowOff>
    </xdr:from>
    <xdr:to>
      <xdr:col>6</xdr:col>
      <xdr:colOff>38100</xdr:colOff>
      <xdr:row>57</xdr:row>
      <xdr:rowOff>30797</xdr:rowOff>
    </xdr:to>
    <xdr:sp macro="" textlink="">
      <xdr:nvSpPr>
        <xdr:cNvPr id="132" name="フローチャート: 判断 131"/>
        <xdr:cNvSpPr/>
      </xdr:nvSpPr>
      <xdr:spPr>
        <a:xfrm>
          <a:off x="1079500" y="9701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21924</xdr:rowOff>
    </xdr:from>
    <xdr:ext cx="599010" cy="259045"/>
    <xdr:sp macro="" textlink="">
      <xdr:nvSpPr>
        <xdr:cNvPr id="133" name="テキスト ボックス 132"/>
        <xdr:cNvSpPr txBox="1"/>
      </xdr:nvSpPr>
      <xdr:spPr>
        <a:xfrm>
          <a:off x="830795" y="97945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58245</xdr:rowOff>
    </xdr:from>
    <xdr:to>
      <xdr:col>24</xdr:col>
      <xdr:colOff>114300</xdr:colOff>
      <xdr:row>54</xdr:row>
      <xdr:rowOff>159845</xdr:rowOff>
    </xdr:to>
    <xdr:sp macro="" textlink="">
      <xdr:nvSpPr>
        <xdr:cNvPr id="139" name="楕円 138"/>
        <xdr:cNvSpPr/>
      </xdr:nvSpPr>
      <xdr:spPr>
        <a:xfrm>
          <a:off x="4584700" y="9316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81122</xdr:rowOff>
    </xdr:from>
    <xdr:ext cx="599010" cy="259045"/>
    <xdr:sp macro="" textlink="">
      <xdr:nvSpPr>
        <xdr:cNvPr id="140" name="総務費該当値テキスト"/>
        <xdr:cNvSpPr txBox="1"/>
      </xdr:nvSpPr>
      <xdr:spPr>
        <a:xfrm>
          <a:off x="4686300" y="91679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208,046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53</xdr:row>
      <xdr:rowOff>151373</xdr:rowOff>
    </xdr:from>
    <xdr:to>
      <xdr:col>20</xdr:col>
      <xdr:colOff>38100</xdr:colOff>
      <xdr:row>54</xdr:row>
      <xdr:rowOff>81523</xdr:rowOff>
    </xdr:to>
    <xdr:sp macro="" textlink="">
      <xdr:nvSpPr>
        <xdr:cNvPr id="141" name="楕円 140"/>
        <xdr:cNvSpPr/>
      </xdr:nvSpPr>
      <xdr:spPr>
        <a:xfrm>
          <a:off x="3746500" y="9238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52</xdr:row>
      <xdr:rowOff>98050</xdr:rowOff>
    </xdr:from>
    <xdr:ext cx="599010" cy="259045"/>
    <xdr:sp macro="" textlink="">
      <xdr:nvSpPr>
        <xdr:cNvPr id="142" name="テキスト ボックス 141"/>
        <xdr:cNvSpPr txBox="1"/>
      </xdr:nvSpPr>
      <xdr:spPr>
        <a:xfrm>
          <a:off x="3497795" y="90134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53</xdr:row>
      <xdr:rowOff>32581</xdr:rowOff>
    </xdr:from>
    <xdr:to>
      <xdr:col>15</xdr:col>
      <xdr:colOff>101600</xdr:colOff>
      <xdr:row>53</xdr:row>
      <xdr:rowOff>134181</xdr:rowOff>
    </xdr:to>
    <xdr:sp macro="" textlink="">
      <xdr:nvSpPr>
        <xdr:cNvPr id="143" name="楕円 142"/>
        <xdr:cNvSpPr/>
      </xdr:nvSpPr>
      <xdr:spPr>
        <a:xfrm>
          <a:off x="2857500" y="9119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51</xdr:row>
      <xdr:rowOff>150708</xdr:rowOff>
    </xdr:from>
    <xdr:ext cx="599010" cy="259045"/>
    <xdr:sp macro="" textlink="">
      <xdr:nvSpPr>
        <xdr:cNvPr id="144" name="テキスト ボックス 143"/>
        <xdr:cNvSpPr txBox="1"/>
      </xdr:nvSpPr>
      <xdr:spPr>
        <a:xfrm>
          <a:off x="2608795" y="88946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59864</xdr:rowOff>
    </xdr:from>
    <xdr:to>
      <xdr:col>10</xdr:col>
      <xdr:colOff>165100</xdr:colOff>
      <xdr:row>55</xdr:row>
      <xdr:rowOff>161464</xdr:rowOff>
    </xdr:to>
    <xdr:sp macro="" textlink="">
      <xdr:nvSpPr>
        <xdr:cNvPr id="145" name="楕円 144"/>
        <xdr:cNvSpPr/>
      </xdr:nvSpPr>
      <xdr:spPr>
        <a:xfrm>
          <a:off x="1968500" y="9489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6541</xdr:rowOff>
    </xdr:from>
    <xdr:ext cx="599010" cy="259045"/>
    <xdr:sp macro="" textlink="">
      <xdr:nvSpPr>
        <xdr:cNvPr id="146" name="テキスト ボックス 145"/>
        <xdr:cNvSpPr txBox="1"/>
      </xdr:nvSpPr>
      <xdr:spPr>
        <a:xfrm>
          <a:off x="1719795" y="92648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97088</xdr:rowOff>
    </xdr:from>
    <xdr:to>
      <xdr:col>6</xdr:col>
      <xdr:colOff>38100</xdr:colOff>
      <xdr:row>56</xdr:row>
      <xdr:rowOff>27238</xdr:rowOff>
    </xdr:to>
    <xdr:sp macro="" textlink="">
      <xdr:nvSpPr>
        <xdr:cNvPr id="147" name="楕円 146"/>
        <xdr:cNvSpPr/>
      </xdr:nvSpPr>
      <xdr:spPr>
        <a:xfrm>
          <a:off x="1079500" y="9526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54</xdr:row>
      <xdr:rowOff>43765</xdr:rowOff>
    </xdr:from>
    <xdr:ext cx="599010" cy="259045"/>
    <xdr:sp macro="" textlink="">
      <xdr:nvSpPr>
        <xdr:cNvPr id="148" name="テキスト ボックス 147"/>
        <xdr:cNvSpPr txBox="1"/>
      </xdr:nvSpPr>
      <xdr:spPr>
        <a:xfrm>
          <a:off x="830795" y="93020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196,866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189,403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9" name="テキスト ボックス 158"/>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0" name="直線コネクタ 159"/>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1" name="テキスト ボックス 160"/>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2" name="直線コネクタ 161"/>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3" name="テキスト ボックス 162"/>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5" name="テキスト ボックス 164"/>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6" name="直線コネクタ 165"/>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7" name="テキスト ボックス 166"/>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8" name="直線コネクタ 167"/>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9" name="テキスト ボックス 168"/>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51016</xdr:rowOff>
    </xdr:from>
    <xdr:to>
      <xdr:col>24</xdr:col>
      <xdr:colOff>62865</xdr:colOff>
      <xdr:row>78</xdr:row>
      <xdr:rowOff>150419</xdr:rowOff>
    </xdr:to>
    <xdr:cxnSp macro="">
      <xdr:nvCxnSpPr>
        <xdr:cNvPr id="173" name="直線コネクタ 172"/>
        <xdr:cNvCxnSpPr/>
      </xdr:nvCxnSpPr>
      <xdr:spPr>
        <a:xfrm flipV="1">
          <a:off x="4633595" y="12052516"/>
          <a:ext cx="1270" cy="14710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154246</xdr:rowOff>
    </xdr:from>
    <xdr:ext cx="599010" cy="259045"/>
    <xdr:sp macro="" textlink="">
      <xdr:nvSpPr>
        <xdr:cNvPr id="174" name="民生費最小値テキスト"/>
        <xdr:cNvSpPr txBox="1"/>
      </xdr:nvSpPr>
      <xdr:spPr>
        <a:xfrm>
          <a:off x="4686300" y="135273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150419</xdr:rowOff>
    </xdr:from>
    <xdr:to>
      <xdr:col>24</xdr:col>
      <xdr:colOff>152400</xdr:colOff>
      <xdr:row>78</xdr:row>
      <xdr:rowOff>150419</xdr:rowOff>
    </xdr:to>
    <xdr:cxnSp macro="">
      <xdr:nvCxnSpPr>
        <xdr:cNvPr id="175" name="直線コネクタ 174"/>
        <xdr:cNvCxnSpPr/>
      </xdr:nvCxnSpPr>
      <xdr:spPr>
        <a:xfrm>
          <a:off x="4546600" y="135235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169143</xdr:rowOff>
    </xdr:from>
    <xdr:ext cx="599010" cy="259045"/>
    <xdr:sp macro="" textlink="">
      <xdr:nvSpPr>
        <xdr:cNvPr id="176" name="民生費最大値テキスト"/>
        <xdr:cNvSpPr txBox="1"/>
      </xdr:nvSpPr>
      <xdr:spPr>
        <a:xfrm>
          <a:off x="4686300" y="118277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240,983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51016</xdr:rowOff>
    </xdr:from>
    <xdr:to>
      <xdr:col>24</xdr:col>
      <xdr:colOff>152400</xdr:colOff>
      <xdr:row>70</xdr:row>
      <xdr:rowOff>51016</xdr:rowOff>
    </xdr:to>
    <xdr:cxnSp macro="">
      <xdr:nvCxnSpPr>
        <xdr:cNvPr id="177" name="直線コネクタ 176"/>
        <xdr:cNvCxnSpPr/>
      </xdr:nvCxnSpPr>
      <xdr:spPr>
        <a:xfrm>
          <a:off x="4546600" y="120525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71</xdr:row>
      <xdr:rowOff>62865</xdr:rowOff>
    </xdr:from>
    <xdr:to>
      <xdr:col>24</xdr:col>
      <xdr:colOff>63500</xdr:colOff>
      <xdr:row>72</xdr:row>
      <xdr:rowOff>50521</xdr:rowOff>
    </xdr:to>
    <xdr:cxnSp macro="">
      <xdr:nvCxnSpPr>
        <xdr:cNvPr id="178" name="直線コネクタ 177"/>
        <xdr:cNvCxnSpPr/>
      </xdr:nvCxnSpPr>
      <xdr:spPr>
        <a:xfrm>
          <a:off x="3797300" y="12235815"/>
          <a:ext cx="838200" cy="1591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73703</xdr:rowOff>
    </xdr:from>
    <xdr:ext cx="599010" cy="259045"/>
    <xdr:sp macro="" textlink="">
      <xdr:nvSpPr>
        <xdr:cNvPr id="179" name="民生費平均値テキスト"/>
        <xdr:cNvSpPr txBox="1"/>
      </xdr:nvSpPr>
      <xdr:spPr>
        <a:xfrm>
          <a:off x="4686300" y="1293245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165,998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95276</xdr:rowOff>
    </xdr:from>
    <xdr:to>
      <xdr:col>24</xdr:col>
      <xdr:colOff>114300</xdr:colOff>
      <xdr:row>76</xdr:row>
      <xdr:rowOff>25425</xdr:rowOff>
    </xdr:to>
    <xdr:sp macro="" textlink="">
      <xdr:nvSpPr>
        <xdr:cNvPr id="180" name="フローチャート: 判断 179"/>
        <xdr:cNvSpPr/>
      </xdr:nvSpPr>
      <xdr:spPr>
        <a:xfrm>
          <a:off x="4584700" y="12954026"/>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71</xdr:row>
      <xdr:rowOff>62865</xdr:rowOff>
    </xdr:from>
    <xdr:to>
      <xdr:col>19</xdr:col>
      <xdr:colOff>177800</xdr:colOff>
      <xdr:row>72</xdr:row>
      <xdr:rowOff>137871</xdr:rowOff>
    </xdr:to>
    <xdr:cxnSp macro="">
      <xdr:nvCxnSpPr>
        <xdr:cNvPr id="181" name="直線コネクタ 180"/>
        <xdr:cNvCxnSpPr/>
      </xdr:nvCxnSpPr>
      <xdr:spPr>
        <a:xfrm flipV="1">
          <a:off x="2908300" y="12235815"/>
          <a:ext cx="889000" cy="246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74</xdr:row>
      <xdr:rowOff>122555</xdr:rowOff>
    </xdr:from>
    <xdr:to>
      <xdr:col>20</xdr:col>
      <xdr:colOff>38100</xdr:colOff>
      <xdr:row>75</xdr:row>
      <xdr:rowOff>52705</xdr:rowOff>
    </xdr:to>
    <xdr:sp macro="" textlink="">
      <xdr:nvSpPr>
        <xdr:cNvPr id="182" name="フローチャート: 判断 181"/>
        <xdr:cNvSpPr/>
      </xdr:nvSpPr>
      <xdr:spPr>
        <a:xfrm>
          <a:off x="3746500" y="12809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43832</xdr:rowOff>
    </xdr:from>
    <xdr:ext cx="599010" cy="259045"/>
    <xdr:sp macro="" textlink="">
      <xdr:nvSpPr>
        <xdr:cNvPr id="183" name="テキスト ボックス 182"/>
        <xdr:cNvSpPr txBox="1"/>
      </xdr:nvSpPr>
      <xdr:spPr>
        <a:xfrm>
          <a:off x="3497795" y="129025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72</xdr:row>
      <xdr:rowOff>137871</xdr:rowOff>
    </xdr:from>
    <xdr:to>
      <xdr:col>15</xdr:col>
      <xdr:colOff>50800</xdr:colOff>
      <xdr:row>73</xdr:row>
      <xdr:rowOff>80149</xdr:rowOff>
    </xdr:to>
    <xdr:cxnSp macro="">
      <xdr:nvCxnSpPr>
        <xdr:cNvPr id="184" name="直線コネクタ 183"/>
        <xdr:cNvCxnSpPr/>
      </xdr:nvCxnSpPr>
      <xdr:spPr>
        <a:xfrm flipV="1">
          <a:off x="2019300" y="12482271"/>
          <a:ext cx="889000" cy="113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104814</xdr:rowOff>
    </xdr:from>
    <xdr:to>
      <xdr:col>15</xdr:col>
      <xdr:colOff>101600</xdr:colOff>
      <xdr:row>77</xdr:row>
      <xdr:rowOff>34964</xdr:rowOff>
    </xdr:to>
    <xdr:sp macro="" textlink="">
      <xdr:nvSpPr>
        <xdr:cNvPr id="185" name="フローチャート: 判断 184"/>
        <xdr:cNvSpPr/>
      </xdr:nvSpPr>
      <xdr:spPr>
        <a:xfrm>
          <a:off x="2857500" y="13135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26091</xdr:rowOff>
    </xdr:from>
    <xdr:ext cx="599010" cy="259045"/>
    <xdr:sp macro="" textlink="">
      <xdr:nvSpPr>
        <xdr:cNvPr id="186" name="テキスト ボックス 185"/>
        <xdr:cNvSpPr txBox="1"/>
      </xdr:nvSpPr>
      <xdr:spPr>
        <a:xfrm>
          <a:off x="2608795" y="132277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73</xdr:row>
      <xdr:rowOff>80149</xdr:rowOff>
    </xdr:from>
    <xdr:to>
      <xdr:col>10</xdr:col>
      <xdr:colOff>114300</xdr:colOff>
      <xdr:row>74</xdr:row>
      <xdr:rowOff>126403</xdr:rowOff>
    </xdr:to>
    <xdr:cxnSp macro="">
      <xdr:nvCxnSpPr>
        <xdr:cNvPr id="187" name="直線コネクタ 186"/>
        <xdr:cNvCxnSpPr/>
      </xdr:nvCxnSpPr>
      <xdr:spPr>
        <a:xfrm flipV="1">
          <a:off x="1130300" y="12595999"/>
          <a:ext cx="889000" cy="2177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120955</xdr:rowOff>
    </xdr:from>
    <xdr:to>
      <xdr:col>10</xdr:col>
      <xdr:colOff>165100</xdr:colOff>
      <xdr:row>77</xdr:row>
      <xdr:rowOff>51105</xdr:rowOff>
    </xdr:to>
    <xdr:sp macro="" textlink="">
      <xdr:nvSpPr>
        <xdr:cNvPr id="188" name="フローチャート: 判断 187"/>
        <xdr:cNvSpPr/>
      </xdr:nvSpPr>
      <xdr:spPr>
        <a:xfrm>
          <a:off x="1968500" y="13151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42232</xdr:rowOff>
    </xdr:from>
    <xdr:ext cx="599010" cy="259045"/>
    <xdr:sp macro="" textlink="">
      <xdr:nvSpPr>
        <xdr:cNvPr id="189" name="テキスト ボックス 188"/>
        <xdr:cNvSpPr txBox="1"/>
      </xdr:nvSpPr>
      <xdr:spPr>
        <a:xfrm>
          <a:off x="1719795" y="132438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7035</xdr:rowOff>
    </xdr:from>
    <xdr:to>
      <xdr:col>6</xdr:col>
      <xdr:colOff>38100</xdr:colOff>
      <xdr:row>77</xdr:row>
      <xdr:rowOff>108635</xdr:rowOff>
    </xdr:to>
    <xdr:sp macro="" textlink="">
      <xdr:nvSpPr>
        <xdr:cNvPr id="190" name="フローチャート: 判断 189"/>
        <xdr:cNvSpPr/>
      </xdr:nvSpPr>
      <xdr:spPr>
        <a:xfrm>
          <a:off x="1079500" y="13208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99762</xdr:rowOff>
    </xdr:from>
    <xdr:ext cx="599010" cy="259045"/>
    <xdr:sp macro="" textlink="">
      <xdr:nvSpPr>
        <xdr:cNvPr id="191" name="テキスト ボックス 190"/>
        <xdr:cNvSpPr txBox="1"/>
      </xdr:nvSpPr>
      <xdr:spPr>
        <a:xfrm>
          <a:off x="830795" y="133014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71</xdr:row>
      <xdr:rowOff>171171</xdr:rowOff>
    </xdr:from>
    <xdr:to>
      <xdr:col>24</xdr:col>
      <xdr:colOff>114300</xdr:colOff>
      <xdr:row>72</xdr:row>
      <xdr:rowOff>101321</xdr:rowOff>
    </xdr:to>
    <xdr:sp macro="" textlink="">
      <xdr:nvSpPr>
        <xdr:cNvPr id="197" name="楕円 196"/>
        <xdr:cNvSpPr/>
      </xdr:nvSpPr>
      <xdr:spPr>
        <a:xfrm>
          <a:off x="4584700" y="12344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71</xdr:row>
      <xdr:rowOff>22598</xdr:rowOff>
    </xdr:from>
    <xdr:ext cx="599010" cy="259045"/>
    <xdr:sp macro="" textlink="">
      <xdr:nvSpPr>
        <xdr:cNvPr id="198" name="民生費該当値テキスト"/>
        <xdr:cNvSpPr txBox="1"/>
      </xdr:nvSpPr>
      <xdr:spPr>
        <a:xfrm>
          <a:off x="4686300" y="121955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214,022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71</xdr:row>
      <xdr:rowOff>12065</xdr:rowOff>
    </xdr:from>
    <xdr:to>
      <xdr:col>20</xdr:col>
      <xdr:colOff>38100</xdr:colOff>
      <xdr:row>71</xdr:row>
      <xdr:rowOff>113665</xdr:rowOff>
    </xdr:to>
    <xdr:sp macro="" textlink="">
      <xdr:nvSpPr>
        <xdr:cNvPr id="199" name="楕円 198"/>
        <xdr:cNvSpPr/>
      </xdr:nvSpPr>
      <xdr:spPr>
        <a:xfrm>
          <a:off x="3746500" y="12185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69</xdr:row>
      <xdr:rowOff>130192</xdr:rowOff>
    </xdr:from>
    <xdr:ext cx="599010" cy="259045"/>
    <xdr:sp macro="" textlink="">
      <xdr:nvSpPr>
        <xdr:cNvPr id="200" name="テキスト ボックス 199"/>
        <xdr:cNvSpPr txBox="1"/>
      </xdr:nvSpPr>
      <xdr:spPr>
        <a:xfrm>
          <a:off x="3497795" y="119602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72</xdr:row>
      <xdr:rowOff>87071</xdr:rowOff>
    </xdr:from>
    <xdr:to>
      <xdr:col>15</xdr:col>
      <xdr:colOff>101600</xdr:colOff>
      <xdr:row>73</xdr:row>
      <xdr:rowOff>17221</xdr:rowOff>
    </xdr:to>
    <xdr:sp macro="" textlink="">
      <xdr:nvSpPr>
        <xdr:cNvPr id="201" name="楕円 200"/>
        <xdr:cNvSpPr/>
      </xdr:nvSpPr>
      <xdr:spPr>
        <a:xfrm>
          <a:off x="2857500" y="12431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71</xdr:row>
      <xdr:rowOff>33748</xdr:rowOff>
    </xdr:from>
    <xdr:ext cx="599010" cy="259045"/>
    <xdr:sp macro="" textlink="">
      <xdr:nvSpPr>
        <xdr:cNvPr id="202" name="テキスト ボックス 201"/>
        <xdr:cNvSpPr txBox="1"/>
      </xdr:nvSpPr>
      <xdr:spPr>
        <a:xfrm>
          <a:off x="2608795" y="122066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73</xdr:row>
      <xdr:rowOff>29349</xdr:rowOff>
    </xdr:from>
    <xdr:to>
      <xdr:col>10</xdr:col>
      <xdr:colOff>165100</xdr:colOff>
      <xdr:row>73</xdr:row>
      <xdr:rowOff>130949</xdr:rowOff>
    </xdr:to>
    <xdr:sp macro="" textlink="">
      <xdr:nvSpPr>
        <xdr:cNvPr id="203" name="楕円 202"/>
        <xdr:cNvSpPr/>
      </xdr:nvSpPr>
      <xdr:spPr>
        <a:xfrm>
          <a:off x="1968500" y="12545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71</xdr:row>
      <xdr:rowOff>147476</xdr:rowOff>
    </xdr:from>
    <xdr:ext cx="599010" cy="259045"/>
    <xdr:sp macro="" textlink="">
      <xdr:nvSpPr>
        <xdr:cNvPr id="204" name="テキスト ボックス 203"/>
        <xdr:cNvSpPr txBox="1"/>
      </xdr:nvSpPr>
      <xdr:spPr>
        <a:xfrm>
          <a:off x="1719795" y="123204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74</xdr:row>
      <xdr:rowOff>75603</xdr:rowOff>
    </xdr:from>
    <xdr:to>
      <xdr:col>6</xdr:col>
      <xdr:colOff>38100</xdr:colOff>
      <xdr:row>75</xdr:row>
      <xdr:rowOff>5753</xdr:rowOff>
    </xdr:to>
    <xdr:sp macro="" textlink="">
      <xdr:nvSpPr>
        <xdr:cNvPr id="205" name="楕円 204"/>
        <xdr:cNvSpPr/>
      </xdr:nvSpPr>
      <xdr:spPr>
        <a:xfrm>
          <a:off x="1079500" y="12762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73</xdr:row>
      <xdr:rowOff>22280</xdr:rowOff>
    </xdr:from>
    <xdr:ext cx="599010" cy="259045"/>
    <xdr:sp macro="" textlink="">
      <xdr:nvSpPr>
        <xdr:cNvPr id="206" name="テキスト ボックス 205"/>
        <xdr:cNvSpPr txBox="1"/>
      </xdr:nvSpPr>
      <xdr:spPr>
        <a:xfrm>
          <a:off x="830795" y="125381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7" name="テキスト ボックス 216"/>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8" name="直線コネクタ 217"/>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9" name="テキスト ボックス 218"/>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0" name="直線コネクタ 219"/>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1" name="テキスト ボックス 220"/>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2" name="直線コネクタ 221"/>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3" name="テキスト ボックス 222"/>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4" name="直線コネクタ 223"/>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5" name="テキスト ボックス 224"/>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6" name="直線コネクタ 225"/>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7" name="テキスト ボックス 226"/>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51612</xdr:rowOff>
    </xdr:from>
    <xdr:to>
      <xdr:col>24</xdr:col>
      <xdr:colOff>62865</xdr:colOff>
      <xdr:row>99</xdr:row>
      <xdr:rowOff>21934</xdr:rowOff>
    </xdr:to>
    <xdr:cxnSp macro="">
      <xdr:nvCxnSpPr>
        <xdr:cNvPr id="231" name="直線コネクタ 230"/>
        <xdr:cNvCxnSpPr/>
      </xdr:nvCxnSpPr>
      <xdr:spPr>
        <a:xfrm flipV="1">
          <a:off x="4633595" y="15653562"/>
          <a:ext cx="1270" cy="13419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25761</xdr:rowOff>
    </xdr:from>
    <xdr:ext cx="534377" cy="259045"/>
    <xdr:sp macro="" textlink="">
      <xdr:nvSpPr>
        <xdr:cNvPr id="232" name="衛生費最小値テキスト"/>
        <xdr:cNvSpPr txBox="1"/>
      </xdr:nvSpPr>
      <xdr:spPr>
        <a:xfrm>
          <a:off x="4686300" y="16999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31,773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21934</xdr:rowOff>
    </xdr:from>
    <xdr:to>
      <xdr:col>24</xdr:col>
      <xdr:colOff>152400</xdr:colOff>
      <xdr:row>99</xdr:row>
      <xdr:rowOff>21934</xdr:rowOff>
    </xdr:to>
    <xdr:cxnSp macro="">
      <xdr:nvCxnSpPr>
        <xdr:cNvPr id="233" name="直線コネクタ 232"/>
        <xdr:cNvCxnSpPr/>
      </xdr:nvCxnSpPr>
      <xdr:spPr>
        <a:xfrm>
          <a:off x="4546600" y="169954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169739</xdr:rowOff>
    </xdr:from>
    <xdr:ext cx="599010" cy="259045"/>
    <xdr:sp macro="" textlink="">
      <xdr:nvSpPr>
        <xdr:cNvPr id="234" name="衛生費最大値テキスト"/>
        <xdr:cNvSpPr txBox="1"/>
      </xdr:nvSpPr>
      <xdr:spPr>
        <a:xfrm>
          <a:off x="4686300" y="154287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137,436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51612</xdr:rowOff>
    </xdr:from>
    <xdr:to>
      <xdr:col>24</xdr:col>
      <xdr:colOff>152400</xdr:colOff>
      <xdr:row>91</xdr:row>
      <xdr:rowOff>51612</xdr:rowOff>
    </xdr:to>
    <xdr:cxnSp macro="">
      <xdr:nvCxnSpPr>
        <xdr:cNvPr id="235" name="直線コネクタ 234"/>
        <xdr:cNvCxnSpPr/>
      </xdr:nvCxnSpPr>
      <xdr:spPr>
        <a:xfrm>
          <a:off x="4546600" y="156535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168478</xdr:rowOff>
    </xdr:from>
    <xdr:to>
      <xdr:col>24</xdr:col>
      <xdr:colOff>63500</xdr:colOff>
      <xdr:row>95</xdr:row>
      <xdr:rowOff>35255</xdr:rowOff>
    </xdr:to>
    <xdr:cxnSp macro="">
      <xdr:nvCxnSpPr>
        <xdr:cNvPr id="236" name="直線コネクタ 235"/>
        <xdr:cNvCxnSpPr/>
      </xdr:nvCxnSpPr>
      <xdr:spPr>
        <a:xfrm flipV="1">
          <a:off x="3797300" y="16284778"/>
          <a:ext cx="838200" cy="38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93997</xdr:rowOff>
    </xdr:from>
    <xdr:ext cx="534377" cy="259045"/>
    <xdr:sp macro="" textlink="">
      <xdr:nvSpPr>
        <xdr:cNvPr id="237" name="衛生費平均値テキスト"/>
        <xdr:cNvSpPr txBox="1"/>
      </xdr:nvSpPr>
      <xdr:spPr>
        <a:xfrm>
          <a:off x="4686300" y="165531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115570</xdr:rowOff>
    </xdr:from>
    <xdr:to>
      <xdr:col>24</xdr:col>
      <xdr:colOff>114300</xdr:colOff>
      <xdr:row>97</xdr:row>
      <xdr:rowOff>45720</xdr:rowOff>
    </xdr:to>
    <xdr:sp macro="" textlink="">
      <xdr:nvSpPr>
        <xdr:cNvPr id="238" name="フローチャート: 判断 237"/>
        <xdr:cNvSpPr/>
      </xdr:nvSpPr>
      <xdr:spPr>
        <a:xfrm>
          <a:off x="4584700" y="1657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35255</xdr:rowOff>
    </xdr:from>
    <xdr:to>
      <xdr:col>19</xdr:col>
      <xdr:colOff>177800</xdr:colOff>
      <xdr:row>96</xdr:row>
      <xdr:rowOff>45377</xdr:rowOff>
    </xdr:to>
    <xdr:cxnSp macro="">
      <xdr:nvCxnSpPr>
        <xdr:cNvPr id="239" name="直線コネクタ 238"/>
        <xdr:cNvCxnSpPr/>
      </xdr:nvCxnSpPr>
      <xdr:spPr>
        <a:xfrm flipV="1">
          <a:off x="2908300" y="16323005"/>
          <a:ext cx="889000" cy="181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129324</xdr:rowOff>
    </xdr:from>
    <xdr:to>
      <xdr:col>20</xdr:col>
      <xdr:colOff>38100</xdr:colOff>
      <xdr:row>97</xdr:row>
      <xdr:rowOff>59474</xdr:rowOff>
    </xdr:to>
    <xdr:sp macro="" textlink="">
      <xdr:nvSpPr>
        <xdr:cNvPr id="240" name="フローチャート: 判断 239"/>
        <xdr:cNvSpPr/>
      </xdr:nvSpPr>
      <xdr:spPr>
        <a:xfrm>
          <a:off x="3746500" y="16588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50601</xdr:rowOff>
    </xdr:from>
    <xdr:ext cx="534377" cy="259045"/>
    <xdr:sp macro="" textlink="">
      <xdr:nvSpPr>
        <xdr:cNvPr id="241" name="テキスト ボックス 240"/>
        <xdr:cNvSpPr txBox="1"/>
      </xdr:nvSpPr>
      <xdr:spPr>
        <a:xfrm>
          <a:off x="3530111" y="166812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45377</xdr:rowOff>
    </xdr:from>
    <xdr:to>
      <xdr:col>15</xdr:col>
      <xdr:colOff>50800</xdr:colOff>
      <xdr:row>96</xdr:row>
      <xdr:rowOff>158114</xdr:rowOff>
    </xdr:to>
    <xdr:cxnSp macro="">
      <xdr:nvCxnSpPr>
        <xdr:cNvPr id="242" name="直線コネクタ 241"/>
        <xdr:cNvCxnSpPr/>
      </xdr:nvCxnSpPr>
      <xdr:spPr>
        <a:xfrm flipV="1">
          <a:off x="2019300" y="16504577"/>
          <a:ext cx="889000" cy="112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63360</xdr:rowOff>
    </xdr:from>
    <xdr:to>
      <xdr:col>15</xdr:col>
      <xdr:colOff>101600</xdr:colOff>
      <xdr:row>97</xdr:row>
      <xdr:rowOff>164960</xdr:rowOff>
    </xdr:to>
    <xdr:sp macro="" textlink="">
      <xdr:nvSpPr>
        <xdr:cNvPr id="243" name="フローチャート: 判断 242"/>
        <xdr:cNvSpPr/>
      </xdr:nvSpPr>
      <xdr:spPr>
        <a:xfrm>
          <a:off x="2857500" y="16694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156087</xdr:rowOff>
    </xdr:from>
    <xdr:ext cx="534377" cy="259045"/>
    <xdr:sp macro="" textlink="">
      <xdr:nvSpPr>
        <xdr:cNvPr id="244" name="テキスト ボックス 243"/>
        <xdr:cNvSpPr txBox="1"/>
      </xdr:nvSpPr>
      <xdr:spPr>
        <a:xfrm>
          <a:off x="2641111" y="16786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75261</xdr:rowOff>
    </xdr:from>
    <xdr:to>
      <xdr:col>10</xdr:col>
      <xdr:colOff>114300</xdr:colOff>
      <xdr:row>96</xdr:row>
      <xdr:rowOff>158114</xdr:rowOff>
    </xdr:to>
    <xdr:cxnSp macro="">
      <xdr:nvCxnSpPr>
        <xdr:cNvPr id="245" name="直線コネクタ 244"/>
        <xdr:cNvCxnSpPr/>
      </xdr:nvCxnSpPr>
      <xdr:spPr>
        <a:xfrm>
          <a:off x="1130300" y="16534461"/>
          <a:ext cx="889000" cy="828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93307</xdr:rowOff>
    </xdr:from>
    <xdr:to>
      <xdr:col>10</xdr:col>
      <xdr:colOff>165100</xdr:colOff>
      <xdr:row>98</xdr:row>
      <xdr:rowOff>23457</xdr:rowOff>
    </xdr:to>
    <xdr:sp macro="" textlink="">
      <xdr:nvSpPr>
        <xdr:cNvPr id="246" name="フローチャート: 判断 245"/>
        <xdr:cNvSpPr/>
      </xdr:nvSpPr>
      <xdr:spPr>
        <a:xfrm>
          <a:off x="1968500" y="16723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14584</xdr:rowOff>
    </xdr:from>
    <xdr:ext cx="534377" cy="259045"/>
    <xdr:sp macro="" textlink="">
      <xdr:nvSpPr>
        <xdr:cNvPr id="247" name="テキスト ボックス 246"/>
        <xdr:cNvSpPr txBox="1"/>
      </xdr:nvSpPr>
      <xdr:spPr>
        <a:xfrm>
          <a:off x="1752111" y="16816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123000</xdr:rowOff>
    </xdr:from>
    <xdr:to>
      <xdr:col>6</xdr:col>
      <xdr:colOff>38100</xdr:colOff>
      <xdr:row>98</xdr:row>
      <xdr:rowOff>53150</xdr:rowOff>
    </xdr:to>
    <xdr:sp macro="" textlink="">
      <xdr:nvSpPr>
        <xdr:cNvPr id="248" name="フローチャート: 判断 247"/>
        <xdr:cNvSpPr/>
      </xdr:nvSpPr>
      <xdr:spPr>
        <a:xfrm>
          <a:off x="1079500" y="16753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44277</xdr:rowOff>
    </xdr:from>
    <xdr:ext cx="534377" cy="259045"/>
    <xdr:sp macro="" textlink="">
      <xdr:nvSpPr>
        <xdr:cNvPr id="249" name="テキスト ボックス 248"/>
        <xdr:cNvSpPr txBox="1"/>
      </xdr:nvSpPr>
      <xdr:spPr>
        <a:xfrm>
          <a:off x="863111" y="16846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117678</xdr:rowOff>
    </xdr:from>
    <xdr:to>
      <xdr:col>24</xdr:col>
      <xdr:colOff>114300</xdr:colOff>
      <xdr:row>95</xdr:row>
      <xdr:rowOff>47828</xdr:rowOff>
    </xdr:to>
    <xdr:sp macro="" textlink="">
      <xdr:nvSpPr>
        <xdr:cNvPr id="255" name="楕円 254"/>
        <xdr:cNvSpPr/>
      </xdr:nvSpPr>
      <xdr:spPr>
        <a:xfrm>
          <a:off x="4584700" y="16233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140555</xdr:rowOff>
    </xdr:from>
    <xdr:ext cx="534377" cy="259045"/>
    <xdr:sp macro="" textlink="">
      <xdr:nvSpPr>
        <xdr:cNvPr id="256" name="衛生費該当値テキスト"/>
        <xdr:cNvSpPr txBox="1"/>
      </xdr:nvSpPr>
      <xdr:spPr>
        <a:xfrm>
          <a:off x="4686300" y="16085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155905</xdr:rowOff>
    </xdr:from>
    <xdr:to>
      <xdr:col>20</xdr:col>
      <xdr:colOff>38100</xdr:colOff>
      <xdr:row>95</xdr:row>
      <xdr:rowOff>86055</xdr:rowOff>
    </xdr:to>
    <xdr:sp macro="" textlink="">
      <xdr:nvSpPr>
        <xdr:cNvPr id="257" name="楕円 256"/>
        <xdr:cNvSpPr/>
      </xdr:nvSpPr>
      <xdr:spPr>
        <a:xfrm>
          <a:off x="3746500" y="16272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102582</xdr:rowOff>
    </xdr:from>
    <xdr:ext cx="534377" cy="259045"/>
    <xdr:sp macro="" textlink="">
      <xdr:nvSpPr>
        <xdr:cNvPr id="258" name="テキスト ボックス 257"/>
        <xdr:cNvSpPr txBox="1"/>
      </xdr:nvSpPr>
      <xdr:spPr>
        <a:xfrm>
          <a:off x="3530111" y="16047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166027</xdr:rowOff>
    </xdr:from>
    <xdr:to>
      <xdr:col>15</xdr:col>
      <xdr:colOff>101600</xdr:colOff>
      <xdr:row>96</xdr:row>
      <xdr:rowOff>96177</xdr:rowOff>
    </xdr:to>
    <xdr:sp macro="" textlink="">
      <xdr:nvSpPr>
        <xdr:cNvPr id="259" name="楕円 258"/>
        <xdr:cNvSpPr/>
      </xdr:nvSpPr>
      <xdr:spPr>
        <a:xfrm>
          <a:off x="2857500" y="16453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112704</xdr:rowOff>
    </xdr:from>
    <xdr:ext cx="534377" cy="259045"/>
    <xdr:sp macro="" textlink="">
      <xdr:nvSpPr>
        <xdr:cNvPr id="260" name="テキスト ボックス 259"/>
        <xdr:cNvSpPr txBox="1"/>
      </xdr:nvSpPr>
      <xdr:spPr>
        <a:xfrm>
          <a:off x="2641111" y="16229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107314</xdr:rowOff>
    </xdr:from>
    <xdr:to>
      <xdr:col>10</xdr:col>
      <xdr:colOff>165100</xdr:colOff>
      <xdr:row>97</xdr:row>
      <xdr:rowOff>37464</xdr:rowOff>
    </xdr:to>
    <xdr:sp macro="" textlink="">
      <xdr:nvSpPr>
        <xdr:cNvPr id="261" name="楕円 260"/>
        <xdr:cNvSpPr/>
      </xdr:nvSpPr>
      <xdr:spPr>
        <a:xfrm>
          <a:off x="1968500" y="16566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53991</xdr:rowOff>
    </xdr:from>
    <xdr:ext cx="534377" cy="259045"/>
    <xdr:sp macro="" textlink="">
      <xdr:nvSpPr>
        <xdr:cNvPr id="262" name="テキスト ボックス 261"/>
        <xdr:cNvSpPr txBox="1"/>
      </xdr:nvSpPr>
      <xdr:spPr>
        <a:xfrm>
          <a:off x="1752111" y="16341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24461</xdr:rowOff>
    </xdr:from>
    <xdr:to>
      <xdr:col>6</xdr:col>
      <xdr:colOff>38100</xdr:colOff>
      <xdr:row>96</xdr:row>
      <xdr:rowOff>126061</xdr:rowOff>
    </xdr:to>
    <xdr:sp macro="" textlink="">
      <xdr:nvSpPr>
        <xdr:cNvPr id="263" name="楕円 262"/>
        <xdr:cNvSpPr/>
      </xdr:nvSpPr>
      <xdr:spPr>
        <a:xfrm>
          <a:off x="1079500" y="16483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142588</xdr:rowOff>
    </xdr:from>
    <xdr:ext cx="534377" cy="259045"/>
    <xdr:sp macro="" textlink="">
      <xdr:nvSpPr>
        <xdr:cNvPr id="264" name="テキスト ボックス 263"/>
        <xdr:cNvSpPr txBox="1"/>
      </xdr:nvSpPr>
      <xdr:spPr>
        <a:xfrm>
          <a:off x="863111" y="16258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5" name="直線コネクタ 274"/>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6" name="テキスト ボックス 275"/>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7" name="直線コネクタ 276"/>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8" name="テキスト ボックス 277"/>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9" name="直線コネクタ 278"/>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80" name="テキスト ボックス 279"/>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1" name="直線コネクタ 280"/>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82" name="テキスト ボックス 281"/>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4" name="テキスト ボックス 283"/>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17170</xdr:rowOff>
    </xdr:from>
    <xdr:to>
      <xdr:col>54</xdr:col>
      <xdr:colOff>189865</xdr:colOff>
      <xdr:row>38</xdr:row>
      <xdr:rowOff>139700</xdr:rowOff>
    </xdr:to>
    <xdr:cxnSp macro="">
      <xdr:nvCxnSpPr>
        <xdr:cNvPr id="286" name="直線コネクタ 285"/>
        <xdr:cNvCxnSpPr/>
      </xdr:nvCxnSpPr>
      <xdr:spPr>
        <a:xfrm flipV="1">
          <a:off x="10475595" y="5332120"/>
          <a:ext cx="1270" cy="13226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7" name="労働費最小値テキスト"/>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8" name="直線コネクタ 287"/>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135297</xdr:rowOff>
    </xdr:from>
    <xdr:ext cx="469744" cy="259045"/>
    <xdr:sp macro="" textlink="">
      <xdr:nvSpPr>
        <xdr:cNvPr id="289" name="労働費最大値テキスト"/>
        <xdr:cNvSpPr txBox="1"/>
      </xdr:nvSpPr>
      <xdr:spPr>
        <a:xfrm>
          <a:off x="10528300" y="5107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2,893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17170</xdr:rowOff>
    </xdr:from>
    <xdr:to>
      <xdr:col>55</xdr:col>
      <xdr:colOff>88900</xdr:colOff>
      <xdr:row>31</xdr:row>
      <xdr:rowOff>17170</xdr:rowOff>
    </xdr:to>
    <xdr:cxnSp macro="">
      <xdr:nvCxnSpPr>
        <xdr:cNvPr id="290" name="直線コネクタ 289"/>
        <xdr:cNvCxnSpPr/>
      </xdr:nvCxnSpPr>
      <xdr:spPr>
        <a:xfrm>
          <a:off x="10388600" y="5332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66091</xdr:rowOff>
    </xdr:from>
    <xdr:to>
      <xdr:col>55</xdr:col>
      <xdr:colOff>0</xdr:colOff>
      <xdr:row>35</xdr:row>
      <xdr:rowOff>78892</xdr:rowOff>
    </xdr:to>
    <xdr:cxnSp macro="">
      <xdr:nvCxnSpPr>
        <xdr:cNvPr id="291" name="直線コネクタ 290"/>
        <xdr:cNvCxnSpPr/>
      </xdr:nvCxnSpPr>
      <xdr:spPr>
        <a:xfrm flipV="1">
          <a:off x="9639300" y="6066841"/>
          <a:ext cx="838200" cy="12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24808</xdr:rowOff>
    </xdr:from>
    <xdr:ext cx="378565" cy="259045"/>
    <xdr:sp macro="" textlink="">
      <xdr:nvSpPr>
        <xdr:cNvPr id="292" name="労働費平均値テキスト"/>
        <xdr:cNvSpPr txBox="1"/>
      </xdr:nvSpPr>
      <xdr:spPr>
        <a:xfrm>
          <a:off x="10528300" y="6368458"/>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46381</xdr:rowOff>
    </xdr:from>
    <xdr:to>
      <xdr:col>55</xdr:col>
      <xdr:colOff>50800</xdr:colOff>
      <xdr:row>37</xdr:row>
      <xdr:rowOff>147981</xdr:rowOff>
    </xdr:to>
    <xdr:sp macro="" textlink="">
      <xdr:nvSpPr>
        <xdr:cNvPr id="293" name="フローチャート: 判断 292"/>
        <xdr:cNvSpPr/>
      </xdr:nvSpPr>
      <xdr:spPr>
        <a:xfrm>
          <a:off x="10426700" y="6390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78892</xdr:rowOff>
    </xdr:from>
    <xdr:to>
      <xdr:col>50</xdr:col>
      <xdr:colOff>114300</xdr:colOff>
      <xdr:row>35</xdr:row>
      <xdr:rowOff>89408</xdr:rowOff>
    </xdr:to>
    <xdr:cxnSp macro="">
      <xdr:nvCxnSpPr>
        <xdr:cNvPr id="294" name="直線コネクタ 293"/>
        <xdr:cNvCxnSpPr/>
      </xdr:nvCxnSpPr>
      <xdr:spPr>
        <a:xfrm flipV="1">
          <a:off x="8750300" y="6079642"/>
          <a:ext cx="889000" cy="10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70155</xdr:rowOff>
    </xdr:from>
    <xdr:to>
      <xdr:col>50</xdr:col>
      <xdr:colOff>165100</xdr:colOff>
      <xdr:row>38</xdr:row>
      <xdr:rowOff>305</xdr:rowOff>
    </xdr:to>
    <xdr:sp macro="" textlink="">
      <xdr:nvSpPr>
        <xdr:cNvPr id="295" name="フローチャート: 判断 294"/>
        <xdr:cNvSpPr/>
      </xdr:nvSpPr>
      <xdr:spPr>
        <a:xfrm>
          <a:off x="9588500" y="6413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162882</xdr:rowOff>
    </xdr:from>
    <xdr:ext cx="378565" cy="259045"/>
    <xdr:sp macro="" textlink="">
      <xdr:nvSpPr>
        <xdr:cNvPr id="296" name="テキスト ボックス 295"/>
        <xdr:cNvSpPr txBox="1"/>
      </xdr:nvSpPr>
      <xdr:spPr>
        <a:xfrm>
          <a:off x="9450017" y="65065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89408</xdr:rowOff>
    </xdr:from>
    <xdr:to>
      <xdr:col>45</xdr:col>
      <xdr:colOff>177800</xdr:colOff>
      <xdr:row>35</xdr:row>
      <xdr:rowOff>101295</xdr:rowOff>
    </xdr:to>
    <xdr:cxnSp macro="">
      <xdr:nvCxnSpPr>
        <xdr:cNvPr id="297" name="直線コネクタ 296"/>
        <xdr:cNvCxnSpPr/>
      </xdr:nvCxnSpPr>
      <xdr:spPr>
        <a:xfrm flipV="1">
          <a:off x="7861300" y="6090158"/>
          <a:ext cx="889000" cy="11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111303</xdr:rowOff>
    </xdr:from>
    <xdr:to>
      <xdr:col>46</xdr:col>
      <xdr:colOff>38100</xdr:colOff>
      <xdr:row>37</xdr:row>
      <xdr:rowOff>41453</xdr:rowOff>
    </xdr:to>
    <xdr:sp macro="" textlink="">
      <xdr:nvSpPr>
        <xdr:cNvPr id="298" name="フローチャート: 判断 297"/>
        <xdr:cNvSpPr/>
      </xdr:nvSpPr>
      <xdr:spPr>
        <a:xfrm>
          <a:off x="8699500" y="6283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32580</xdr:rowOff>
    </xdr:from>
    <xdr:ext cx="378565" cy="259045"/>
    <xdr:sp macro="" textlink="">
      <xdr:nvSpPr>
        <xdr:cNvPr id="299" name="テキスト ボックス 298"/>
        <xdr:cNvSpPr txBox="1"/>
      </xdr:nvSpPr>
      <xdr:spPr>
        <a:xfrm>
          <a:off x="8561017" y="63762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101295</xdr:rowOff>
    </xdr:from>
    <xdr:to>
      <xdr:col>41</xdr:col>
      <xdr:colOff>50800</xdr:colOff>
      <xdr:row>35</xdr:row>
      <xdr:rowOff>113640</xdr:rowOff>
    </xdr:to>
    <xdr:cxnSp macro="">
      <xdr:nvCxnSpPr>
        <xdr:cNvPr id="300" name="直線コネクタ 299"/>
        <xdr:cNvCxnSpPr/>
      </xdr:nvCxnSpPr>
      <xdr:spPr>
        <a:xfrm flipV="1">
          <a:off x="6972300" y="6102045"/>
          <a:ext cx="889000" cy="12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100787</xdr:rowOff>
    </xdr:from>
    <xdr:to>
      <xdr:col>41</xdr:col>
      <xdr:colOff>101600</xdr:colOff>
      <xdr:row>37</xdr:row>
      <xdr:rowOff>30937</xdr:rowOff>
    </xdr:to>
    <xdr:sp macro="" textlink="">
      <xdr:nvSpPr>
        <xdr:cNvPr id="301" name="フローチャート: 判断 300"/>
        <xdr:cNvSpPr/>
      </xdr:nvSpPr>
      <xdr:spPr>
        <a:xfrm>
          <a:off x="7810500" y="6272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22064</xdr:rowOff>
    </xdr:from>
    <xdr:ext cx="378565" cy="259045"/>
    <xdr:sp macro="" textlink="">
      <xdr:nvSpPr>
        <xdr:cNvPr id="302" name="テキスト ボックス 301"/>
        <xdr:cNvSpPr txBox="1"/>
      </xdr:nvSpPr>
      <xdr:spPr>
        <a:xfrm>
          <a:off x="7672017" y="636571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107645</xdr:rowOff>
    </xdr:from>
    <xdr:to>
      <xdr:col>36</xdr:col>
      <xdr:colOff>165100</xdr:colOff>
      <xdr:row>37</xdr:row>
      <xdr:rowOff>37795</xdr:rowOff>
    </xdr:to>
    <xdr:sp macro="" textlink="">
      <xdr:nvSpPr>
        <xdr:cNvPr id="303" name="フローチャート: 判断 302"/>
        <xdr:cNvSpPr/>
      </xdr:nvSpPr>
      <xdr:spPr>
        <a:xfrm>
          <a:off x="6921500" y="6279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28922</xdr:rowOff>
    </xdr:from>
    <xdr:ext cx="378565" cy="259045"/>
    <xdr:sp macro="" textlink="">
      <xdr:nvSpPr>
        <xdr:cNvPr id="304" name="テキスト ボックス 303"/>
        <xdr:cNvSpPr txBox="1"/>
      </xdr:nvSpPr>
      <xdr:spPr>
        <a:xfrm>
          <a:off x="6783017" y="637257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15291</xdr:rowOff>
    </xdr:from>
    <xdr:to>
      <xdr:col>55</xdr:col>
      <xdr:colOff>50800</xdr:colOff>
      <xdr:row>35</xdr:row>
      <xdr:rowOff>116891</xdr:rowOff>
    </xdr:to>
    <xdr:sp macro="" textlink="">
      <xdr:nvSpPr>
        <xdr:cNvPr id="310" name="楕円 309"/>
        <xdr:cNvSpPr/>
      </xdr:nvSpPr>
      <xdr:spPr>
        <a:xfrm>
          <a:off x="10426700" y="6016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38168</xdr:rowOff>
    </xdr:from>
    <xdr:ext cx="469744" cy="259045"/>
    <xdr:sp macro="" textlink="">
      <xdr:nvSpPr>
        <xdr:cNvPr id="311" name="労働費該当値テキスト"/>
        <xdr:cNvSpPr txBox="1"/>
      </xdr:nvSpPr>
      <xdr:spPr>
        <a:xfrm>
          <a:off x="10528300" y="58674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28092</xdr:rowOff>
    </xdr:from>
    <xdr:to>
      <xdr:col>50</xdr:col>
      <xdr:colOff>165100</xdr:colOff>
      <xdr:row>35</xdr:row>
      <xdr:rowOff>129692</xdr:rowOff>
    </xdr:to>
    <xdr:sp macro="" textlink="">
      <xdr:nvSpPr>
        <xdr:cNvPr id="312" name="楕円 311"/>
        <xdr:cNvSpPr/>
      </xdr:nvSpPr>
      <xdr:spPr>
        <a:xfrm>
          <a:off x="9588500" y="6028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33</xdr:row>
      <xdr:rowOff>146219</xdr:rowOff>
    </xdr:from>
    <xdr:ext cx="469744" cy="259045"/>
    <xdr:sp macro="" textlink="">
      <xdr:nvSpPr>
        <xdr:cNvPr id="313" name="テキスト ボックス 312"/>
        <xdr:cNvSpPr txBox="1"/>
      </xdr:nvSpPr>
      <xdr:spPr>
        <a:xfrm>
          <a:off x="9404428" y="58040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38608</xdr:rowOff>
    </xdr:from>
    <xdr:to>
      <xdr:col>46</xdr:col>
      <xdr:colOff>38100</xdr:colOff>
      <xdr:row>35</xdr:row>
      <xdr:rowOff>140208</xdr:rowOff>
    </xdr:to>
    <xdr:sp macro="" textlink="">
      <xdr:nvSpPr>
        <xdr:cNvPr id="314" name="楕円 313"/>
        <xdr:cNvSpPr/>
      </xdr:nvSpPr>
      <xdr:spPr>
        <a:xfrm>
          <a:off x="8699500" y="6039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33</xdr:row>
      <xdr:rowOff>156735</xdr:rowOff>
    </xdr:from>
    <xdr:ext cx="469744" cy="259045"/>
    <xdr:sp macro="" textlink="">
      <xdr:nvSpPr>
        <xdr:cNvPr id="315" name="テキスト ボックス 314"/>
        <xdr:cNvSpPr txBox="1"/>
      </xdr:nvSpPr>
      <xdr:spPr>
        <a:xfrm>
          <a:off x="8515428" y="58145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50495</xdr:rowOff>
    </xdr:from>
    <xdr:to>
      <xdr:col>41</xdr:col>
      <xdr:colOff>101600</xdr:colOff>
      <xdr:row>35</xdr:row>
      <xdr:rowOff>152095</xdr:rowOff>
    </xdr:to>
    <xdr:sp macro="" textlink="">
      <xdr:nvSpPr>
        <xdr:cNvPr id="316" name="楕円 315"/>
        <xdr:cNvSpPr/>
      </xdr:nvSpPr>
      <xdr:spPr>
        <a:xfrm>
          <a:off x="7810500" y="6051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33</xdr:row>
      <xdr:rowOff>168622</xdr:rowOff>
    </xdr:from>
    <xdr:ext cx="469744" cy="259045"/>
    <xdr:sp macro="" textlink="">
      <xdr:nvSpPr>
        <xdr:cNvPr id="317" name="テキスト ボックス 316"/>
        <xdr:cNvSpPr txBox="1"/>
      </xdr:nvSpPr>
      <xdr:spPr>
        <a:xfrm>
          <a:off x="7626428" y="58264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62840</xdr:rowOff>
    </xdr:from>
    <xdr:to>
      <xdr:col>36</xdr:col>
      <xdr:colOff>165100</xdr:colOff>
      <xdr:row>35</xdr:row>
      <xdr:rowOff>164440</xdr:rowOff>
    </xdr:to>
    <xdr:sp macro="" textlink="">
      <xdr:nvSpPr>
        <xdr:cNvPr id="318" name="楕円 317"/>
        <xdr:cNvSpPr/>
      </xdr:nvSpPr>
      <xdr:spPr>
        <a:xfrm>
          <a:off x="6921500" y="6063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34</xdr:row>
      <xdr:rowOff>9517</xdr:rowOff>
    </xdr:from>
    <xdr:ext cx="469744" cy="259045"/>
    <xdr:sp macro="" textlink="">
      <xdr:nvSpPr>
        <xdr:cNvPr id="319" name="テキスト ボックス 318"/>
        <xdr:cNvSpPr txBox="1"/>
      </xdr:nvSpPr>
      <xdr:spPr>
        <a:xfrm>
          <a:off x="6737428" y="5838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0" name="直線コネクタ 329"/>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1" name="テキスト ボックス 330"/>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2" name="直線コネクタ 331"/>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3" name="テキスト ボックス 332"/>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4" name="直線コネクタ 333"/>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5" name="テキスト ボックス 334"/>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6" name="直線コネクタ 335"/>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7" name="テキスト ボックス 336"/>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8" name="直線コネクタ 337"/>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9" name="テキスト ボックス 338"/>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1" name="テキスト ボックス 340"/>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20455</xdr:rowOff>
    </xdr:from>
    <xdr:to>
      <xdr:col>54</xdr:col>
      <xdr:colOff>189865</xdr:colOff>
      <xdr:row>58</xdr:row>
      <xdr:rowOff>129817</xdr:rowOff>
    </xdr:to>
    <xdr:cxnSp macro="">
      <xdr:nvCxnSpPr>
        <xdr:cNvPr id="343" name="直線コネクタ 342"/>
        <xdr:cNvCxnSpPr/>
      </xdr:nvCxnSpPr>
      <xdr:spPr>
        <a:xfrm flipV="1">
          <a:off x="10475595" y="8764405"/>
          <a:ext cx="1270" cy="13095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133644</xdr:rowOff>
    </xdr:from>
    <xdr:ext cx="534377" cy="259045"/>
    <xdr:sp macro="" textlink="">
      <xdr:nvSpPr>
        <xdr:cNvPr id="344" name="農林水産業費最小値テキスト"/>
        <xdr:cNvSpPr txBox="1"/>
      </xdr:nvSpPr>
      <xdr:spPr>
        <a:xfrm>
          <a:off x="10528300" y="10077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129817</xdr:rowOff>
    </xdr:from>
    <xdr:to>
      <xdr:col>55</xdr:col>
      <xdr:colOff>88900</xdr:colOff>
      <xdr:row>58</xdr:row>
      <xdr:rowOff>129817</xdr:rowOff>
    </xdr:to>
    <xdr:cxnSp macro="">
      <xdr:nvCxnSpPr>
        <xdr:cNvPr id="345" name="直線コネクタ 344"/>
        <xdr:cNvCxnSpPr/>
      </xdr:nvCxnSpPr>
      <xdr:spPr>
        <a:xfrm>
          <a:off x="10388600" y="100739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138582</xdr:rowOff>
    </xdr:from>
    <xdr:ext cx="599010" cy="259045"/>
    <xdr:sp macro="" textlink="">
      <xdr:nvSpPr>
        <xdr:cNvPr id="346" name="農林水産業費最大値テキスト"/>
        <xdr:cNvSpPr txBox="1"/>
      </xdr:nvSpPr>
      <xdr:spPr>
        <a:xfrm>
          <a:off x="10528300" y="85396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183,149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20455</xdr:rowOff>
    </xdr:from>
    <xdr:to>
      <xdr:col>55</xdr:col>
      <xdr:colOff>88900</xdr:colOff>
      <xdr:row>51</xdr:row>
      <xdr:rowOff>20455</xdr:rowOff>
    </xdr:to>
    <xdr:cxnSp macro="">
      <xdr:nvCxnSpPr>
        <xdr:cNvPr id="347" name="直線コネクタ 346"/>
        <xdr:cNvCxnSpPr/>
      </xdr:nvCxnSpPr>
      <xdr:spPr>
        <a:xfrm>
          <a:off x="10388600" y="87644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65786</xdr:rowOff>
    </xdr:from>
    <xdr:to>
      <xdr:col>55</xdr:col>
      <xdr:colOff>0</xdr:colOff>
      <xdr:row>56</xdr:row>
      <xdr:rowOff>119301</xdr:rowOff>
    </xdr:to>
    <xdr:cxnSp macro="">
      <xdr:nvCxnSpPr>
        <xdr:cNvPr id="348" name="直線コネクタ 347"/>
        <xdr:cNvCxnSpPr/>
      </xdr:nvCxnSpPr>
      <xdr:spPr>
        <a:xfrm>
          <a:off x="9639300" y="9666986"/>
          <a:ext cx="838200" cy="53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12829</xdr:rowOff>
    </xdr:from>
    <xdr:ext cx="534377" cy="259045"/>
    <xdr:sp macro="" textlink="">
      <xdr:nvSpPr>
        <xdr:cNvPr id="349" name="農林水産業費平均値テキスト"/>
        <xdr:cNvSpPr txBox="1"/>
      </xdr:nvSpPr>
      <xdr:spPr>
        <a:xfrm>
          <a:off x="10528300" y="978547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34402</xdr:rowOff>
    </xdr:from>
    <xdr:to>
      <xdr:col>55</xdr:col>
      <xdr:colOff>50800</xdr:colOff>
      <xdr:row>57</xdr:row>
      <xdr:rowOff>136002</xdr:rowOff>
    </xdr:to>
    <xdr:sp macro="" textlink="">
      <xdr:nvSpPr>
        <xdr:cNvPr id="350" name="フローチャート: 判断 349"/>
        <xdr:cNvSpPr/>
      </xdr:nvSpPr>
      <xdr:spPr>
        <a:xfrm>
          <a:off x="10426700" y="9807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65786</xdr:rowOff>
    </xdr:from>
    <xdr:to>
      <xdr:col>50</xdr:col>
      <xdr:colOff>114300</xdr:colOff>
      <xdr:row>56</xdr:row>
      <xdr:rowOff>110058</xdr:rowOff>
    </xdr:to>
    <xdr:cxnSp macro="">
      <xdr:nvCxnSpPr>
        <xdr:cNvPr id="351" name="直線コネクタ 350"/>
        <xdr:cNvCxnSpPr/>
      </xdr:nvCxnSpPr>
      <xdr:spPr>
        <a:xfrm flipV="1">
          <a:off x="8750300" y="9666986"/>
          <a:ext cx="889000" cy="44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41404</xdr:rowOff>
    </xdr:from>
    <xdr:to>
      <xdr:col>50</xdr:col>
      <xdr:colOff>165100</xdr:colOff>
      <xdr:row>57</xdr:row>
      <xdr:rowOff>143004</xdr:rowOff>
    </xdr:to>
    <xdr:sp macro="" textlink="">
      <xdr:nvSpPr>
        <xdr:cNvPr id="352" name="フローチャート: 判断 351"/>
        <xdr:cNvSpPr/>
      </xdr:nvSpPr>
      <xdr:spPr>
        <a:xfrm>
          <a:off x="9588500" y="9814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134131</xdr:rowOff>
    </xdr:from>
    <xdr:ext cx="534377" cy="259045"/>
    <xdr:sp macro="" textlink="">
      <xdr:nvSpPr>
        <xdr:cNvPr id="353" name="テキスト ボックス 352"/>
        <xdr:cNvSpPr txBox="1"/>
      </xdr:nvSpPr>
      <xdr:spPr>
        <a:xfrm>
          <a:off x="9372111" y="9906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110058</xdr:rowOff>
    </xdr:from>
    <xdr:to>
      <xdr:col>45</xdr:col>
      <xdr:colOff>177800</xdr:colOff>
      <xdr:row>56</xdr:row>
      <xdr:rowOff>164092</xdr:rowOff>
    </xdr:to>
    <xdr:cxnSp macro="">
      <xdr:nvCxnSpPr>
        <xdr:cNvPr id="354" name="直線コネクタ 353"/>
        <xdr:cNvCxnSpPr/>
      </xdr:nvCxnSpPr>
      <xdr:spPr>
        <a:xfrm flipV="1">
          <a:off x="7861300" y="9711258"/>
          <a:ext cx="889000" cy="54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57810</xdr:rowOff>
    </xdr:from>
    <xdr:to>
      <xdr:col>46</xdr:col>
      <xdr:colOff>38100</xdr:colOff>
      <xdr:row>57</xdr:row>
      <xdr:rowOff>159410</xdr:rowOff>
    </xdr:to>
    <xdr:sp macro="" textlink="">
      <xdr:nvSpPr>
        <xdr:cNvPr id="355" name="フローチャート: 判断 354"/>
        <xdr:cNvSpPr/>
      </xdr:nvSpPr>
      <xdr:spPr>
        <a:xfrm>
          <a:off x="8699500" y="9830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150537</xdr:rowOff>
    </xdr:from>
    <xdr:ext cx="534377" cy="259045"/>
    <xdr:sp macro="" textlink="">
      <xdr:nvSpPr>
        <xdr:cNvPr id="356" name="テキスト ボックス 355"/>
        <xdr:cNvSpPr txBox="1"/>
      </xdr:nvSpPr>
      <xdr:spPr>
        <a:xfrm>
          <a:off x="8483111" y="9923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148989</xdr:rowOff>
    </xdr:from>
    <xdr:to>
      <xdr:col>41</xdr:col>
      <xdr:colOff>50800</xdr:colOff>
      <xdr:row>56</xdr:row>
      <xdr:rowOff>164092</xdr:rowOff>
    </xdr:to>
    <xdr:cxnSp macro="">
      <xdr:nvCxnSpPr>
        <xdr:cNvPr id="357" name="直線コネクタ 356"/>
        <xdr:cNvCxnSpPr/>
      </xdr:nvCxnSpPr>
      <xdr:spPr>
        <a:xfrm>
          <a:off x="6972300" y="9750189"/>
          <a:ext cx="889000" cy="151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46807</xdr:rowOff>
    </xdr:from>
    <xdr:to>
      <xdr:col>41</xdr:col>
      <xdr:colOff>101600</xdr:colOff>
      <xdr:row>57</xdr:row>
      <xdr:rowOff>148407</xdr:rowOff>
    </xdr:to>
    <xdr:sp macro="" textlink="">
      <xdr:nvSpPr>
        <xdr:cNvPr id="358" name="フローチャート: 判断 357"/>
        <xdr:cNvSpPr/>
      </xdr:nvSpPr>
      <xdr:spPr>
        <a:xfrm>
          <a:off x="7810500" y="9819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139534</xdr:rowOff>
    </xdr:from>
    <xdr:ext cx="534377" cy="259045"/>
    <xdr:sp macro="" textlink="">
      <xdr:nvSpPr>
        <xdr:cNvPr id="359" name="テキスト ボックス 358"/>
        <xdr:cNvSpPr txBox="1"/>
      </xdr:nvSpPr>
      <xdr:spPr>
        <a:xfrm>
          <a:off x="7594111" y="9912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44979</xdr:rowOff>
    </xdr:from>
    <xdr:to>
      <xdr:col>36</xdr:col>
      <xdr:colOff>165100</xdr:colOff>
      <xdr:row>57</xdr:row>
      <xdr:rowOff>146579</xdr:rowOff>
    </xdr:to>
    <xdr:sp macro="" textlink="">
      <xdr:nvSpPr>
        <xdr:cNvPr id="360" name="フローチャート: 判断 359"/>
        <xdr:cNvSpPr/>
      </xdr:nvSpPr>
      <xdr:spPr>
        <a:xfrm>
          <a:off x="6921500" y="9817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137706</xdr:rowOff>
    </xdr:from>
    <xdr:ext cx="534377" cy="259045"/>
    <xdr:sp macro="" textlink="">
      <xdr:nvSpPr>
        <xdr:cNvPr id="361" name="テキスト ボックス 360"/>
        <xdr:cNvSpPr txBox="1"/>
      </xdr:nvSpPr>
      <xdr:spPr>
        <a:xfrm>
          <a:off x="6705111" y="9910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68501</xdr:rowOff>
    </xdr:from>
    <xdr:to>
      <xdr:col>55</xdr:col>
      <xdr:colOff>50800</xdr:colOff>
      <xdr:row>56</xdr:row>
      <xdr:rowOff>170101</xdr:rowOff>
    </xdr:to>
    <xdr:sp macro="" textlink="">
      <xdr:nvSpPr>
        <xdr:cNvPr id="367" name="楕円 366"/>
        <xdr:cNvSpPr/>
      </xdr:nvSpPr>
      <xdr:spPr>
        <a:xfrm>
          <a:off x="10426700" y="9669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91378</xdr:rowOff>
    </xdr:from>
    <xdr:ext cx="534377" cy="259045"/>
    <xdr:sp macro="" textlink="">
      <xdr:nvSpPr>
        <xdr:cNvPr id="368" name="農林水産業費該当値テキスト"/>
        <xdr:cNvSpPr txBox="1"/>
      </xdr:nvSpPr>
      <xdr:spPr>
        <a:xfrm>
          <a:off x="10528300" y="9521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14986</xdr:rowOff>
    </xdr:from>
    <xdr:to>
      <xdr:col>50</xdr:col>
      <xdr:colOff>165100</xdr:colOff>
      <xdr:row>56</xdr:row>
      <xdr:rowOff>116586</xdr:rowOff>
    </xdr:to>
    <xdr:sp macro="" textlink="">
      <xdr:nvSpPr>
        <xdr:cNvPr id="369" name="楕円 368"/>
        <xdr:cNvSpPr/>
      </xdr:nvSpPr>
      <xdr:spPr>
        <a:xfrm>
          <a:off x="9588500" y="9616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133113</xdr:rowOff>
    </xdr:from>
    <xdr:ext cx="534377" cy="259045"/>
    <xdr:sp macro="" textlink="">
      <xdr:nvSpPr>
        <xdr:cNvPr id="370" name="テキスト ボックス 369"/>
        <xdr:cNvSpPr txBox="1"/>
      </xdr:nvSpPr>
      <xdr:spPr>
        <a:xfrm>
          <a:off x="9372111" y="9391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59258</xdr:rowOff>
    </xdr:from>
    <xdr:to>
      <xdr:col>46</xdr:col>
      <xdr:colOff>38100</xdr:colOff>
      <xdr:row>56</xdr:row>
      <xdr:rowOff>160858</xdr:rowOff>
    </xdr:to>
    <xdr:sp macro="" textlink="">
      <xdr:nvSpPr>
        <xdr:cNvPr id="371" name="楕円 370"/>
        <xdr:cNvSpPr/>
      </xdr:nvSpPr>
      <xdr:spPr>
        <a:xfrm>
          <a:off x="8699500" y="9660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5935</xdr:rowOff>
    </xdr:from>
    <xdr:ext cx="534377" cy="259045"/>
    <xdr:sp macro="" textlink="">
      <xdr:nvSpPr>
        <xdr:cNvPr id="372" name="テキスト ボックス 371"/>
        <xdr:cNvSpPr txBox="1"/>
      </xdr:nvSpPr>
      <xdr:spPr>
        <a:xfrm>
          <a:off x="8483111" y="9435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113292</xdr:rowOff>
    </xdr:from>
    <xdr:to>
      <xdr:col>41</xdr:col>
      <xdr:colOff>101600</xdr:colOff>
      <xdr:row>57</xdr:row>
      <xdr:rowOff>43442</xdr:rowOff>
    </xdr:to>
    <xdr:sp macro="" textlink="">
      <xdr:nvSpPr>
        <xdr:cNvPr id="373" name="楕円 372"/>
        <xdr:cNvSpPr/>
      </xdr:nvSpPr>
      <xdr:spPr>
        <a:xfrm>
          <a:off x="7810500" y="9714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59969</xdr:rowOff>
    </xdr:from>
    <xdr:ext cx="534377" cy="259045"/>
    <xdr:sp macro="" textlink="">
      <xdr:nvSpPr>
        <xdr:cNvPr id="374" name="テキスト ボックス 373"/>
        <xdr:cNvSpPr txBox="1"/>
      </xdr:nvSpPr>
      <xdr:spPr>
        <a:xfrm>
          <a:off x="7594111" y="9489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98189</xdr:rowOff>
    </xdr:from>
    <xdr:to>
      <xdr:col>36</xdr:col>
      <xdr:colOff>165100</xdr:colOff>
      <xdr:row>57</xdr:row>
      <xdr:rowOff>28339</xdr:rowOff>
    </xdr:to>
    <xdr:sp macro="" textlink="">
      <xdr:nvSpPr>
        <xdr:cNvPr id="375" name="楕円 374"/>
        <xdr:cNvSpPr/>
      </xdr:nvSpPr>
      <xdr:spPr>
        <a:xfrm>
          <a:off x="6921500" y="9699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44866</xdr:rowOff>
    </xdr:from>
    <xdr:ext cx="534377" cy="259045"/>
    <xdr:sp macro="" textlink="">
      <xdr:nvSpPr>
        <xdr:cNvPr id="376" name="テキスト ボックス 375"/>
        <xdr:cNvSpPr txBox="1"/>
      </xdr:nvSpPr>
      <xdr:spPr>
        <a:xfrm>
          <a:off x="6705111" y="9474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7" name="直線コネクタ 386"/>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8" name="テキスト ボックス 387"/>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9" name="直線コネクタ 388"/>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0" name="テキスト ボックス 389"/>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1" name="直線コネクタ 390"/>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2" name="テキスト ボックス 391"/>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3" name="直線コネクタ 392"/>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4" name="テキスト ボックス 393"/>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5" name="直線コネクタ 394"/>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6" name="テキスト ボックス 395"/>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7" name="直線コネクタ 396"/>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8" name="テキスト ボックス 397"/>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9" name="直線コネクタ 398"/>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0" name="テキスト ボックス 399"/>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1"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69</xdr:row>
      <xdr:rowOff>171361</xdr:rowOff>
    </xdr:from>
    <xdr:to>
      <xdr:col>54</xdr:col>
      <xdr:colOff>189865</xdr:colOff>
      <xdr:row>78</xdr:row>
      <xdr:rowOff>137103</xdr:rowOff>
    </xdr:to>
    <xdr:cxnSp macro="">
      <xdr:nvCxnSpPr>
        <xdr:cNvPr id="402" name="直線コネクタ 401"/>
        <xdr:cNvCxnSpPr/>
      </xdr:nvCxnSpPr>
      <xdr:spPr>
        <a:xfrm flipV="1">
          <a:off x="10475595" y="12001411"/>
          <a:ext cx="1270" cy="15087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140930</xdr:rowOff>
    </xdr:from>
    <xdr:ext cx="469744" cy="259045"/>
    <xdr:sp macro="" textlink="">
      <xdr:nvSpPr>
        <xdr:cNvPr id="403" name="商工費最小値テキスト"/>
        <xdr:cNvSpPr txBox="1"/>
      </xdr:nvSpPr>
      <xdr:spPr>
        <a:xfrm>
          <a:off x="10528300" y="135140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137103</xdr:rowOff>
    </xdr:from>
    <xdr:to>
      <xdr:col>55</xdr:col>
      <xdr:colOff>88900</xdr:colOff>
      <xdr:row>78</xdr:row>
      <xdr:rowOff>137103</xdr:rowOff>
    </xdr:to>
    <xdr:cxnSp macro="">
      <xdr:nvCxnSpPr>
        <xdr:cNvPr id="404" name="直線コネクタ 403"/>
        <xdr:cNvCxnSpPr/>
      </xdr:nvCxnSpPr>
      <xdr:spPr>
        <a:xfrm>
          <a:off x="10388600" y="135102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118038</xdr:rowOff>
    </xdr:from>
    <xdr:ext cx="599010" cy="259045"/>
    <xdr:sp macro="" textlink="">
      <xdr:nvSpPr>
        <xdr:cNvPr id="405" name="商工費最大値テキスト"/>
        <xdr:cNvSpPr txBox="1"/>
      </xdr:nvSpPr>
      <xdr:spPr>
        <a:xfrm>
          <a:off x="10528300" y="117766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100,561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69</xdr:row>
      <xdr:rowOff>171361</xdr:rowOff>
    </xdr:from>
    <xdr:to>
      <xdr:col>55</xdr:col>
      <xdr:colOff>88900</xdr:colOff>
      <xdr:row>69</xdr:row>
      <xdr:rowOff>171361</xdr:rowOff>
    </xdr:to>
    <xdr:cxnSp macro="">
      <xdr:nvCxnSpPr>
        <xdr:cNvPr id="406" name="直線コネクタ 405"/>
        <xdr:cNvCxnSpPr/>
      </xdr:nvCxnSpPr>
      <xdr:spPr>
        <a:xfrm>
          <a:off x="10388600" y="120014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149823</xdr:rowOff>
    </xdr:from>
    <xdr:to>
      <xdr:col>55</xdr:col>
      <xdr:colOff>0</xdr:colOff>
      <xdr:row>78</xdr:row>
      <xdr:rowOff>170169</xdr:rowOff>
    </xdr:to>
    <xdr:cxnSp macro="">
      <xdr:nvCxnSpPr>
        <xdr:cNvPr id="407" name="直線コネクタ 406"/>
        <xdr:cNvCxnSpPr/>
      </xdr:nvCxnSpPr>
      <xdr:spPr>
        <a:xfrm flipV="1">
          <a:off x="9639300" y="13351473"/>
          <a:ext cx="838200" cy="191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78271</xdr:rowOff>
    </xdr:from>
    <xdr:ext cx="534377" cy="259045"/>
    <xdr:sp macro="" textlink="">
      <xdr:nvSpPr>
        <xdr:cNvPr id="408" name="商工費平均値テキスト"/>
        <xdr:cNvSpPr txBox="1"/>
      </xdr:nvSpPr>
      <xdr:spPr>
        <a:xfrm>
          <a:off x="10528300" y="129370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55394</xdr:rowOff>
    </xdr:from>
    <xdr:to>
      <xdr:col>55</xdr:col>
      <xdr:colOff>50800</xdr:colOff>
      <xdr:row>76</xdr:row>
      <xdr:rowOff>156994</xdr:rowOff>
    </xdr:to>
    <xdr:sp macro="" textlink="">
      <xdr:nvSpPr>
        <xdr:cNvPr id="409" name="フローチャート: 判断 408"/>
        <xdr:cNvSpPr/>
      </xdr:nvSpPr>
      <xdr:spPr>
        <a:xfrm>
          <a:off x="10426700" y="13085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26315</xdr:rowOff>
    </xdr:from>
    <xdr:to>
      <xdr:col>50</xdr:col>
      <xdr:colOff>114300</xdr:colOff>
      <xdr:row>78</xdr:row>
      <xdr:rowOff>170169</xdr:rowOff>
    </xdr:to>
    <xdr:cxnSp macro="">
      <xdr:nvCxnSpPr>
        <xdr:cNvPr id="410" name="直線コネクタ 409"/>
        <xdr:cNvCxnSpPr/>
      </xdr:nvCxnSpPr>
      <xdr:spPr>
        <a:xfrm>
          <a:off x="8750300" y="13399415"/>
          <a:ext cx="889000" cy="1438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135714</xdr:rowOff>
    </xdr:from>
    <xdr:to>
      <xdr:col>50</xdr:col>
      <xdr:colOff>165100</xdr:colOff>
      <xdr:row>77</xdr:row>
      <xdr:rowOff>65864</xdr:rowOff>
    </xdr:to>
    <xdr:sp macro="" textlink="">
      <xdr:nvSpPr>
        <xdr:cNvPr id="411" name="フローチャート: 判断 410"/>
        <xdr:cNvSpPr/>
      </xdr:nvSpPr>
      <xdr:spPr>
        <a:xfrm>
          <a:off x="9588500" y="13165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82391</xdr:rowOff>
    </xdr:from>
    <xdr:ext cx="534377" cy="259045"/>
    <xdr:sp macro="" textlink="">
      <xdr:nvSpPr>
        <xdr:cNvPr id="412" name="テキスト ボックス 411"/>
        <xdr:cNvSpPr txBox="1"/>
      </xdr:nvSpPr>
      <xdr:spPr>
        <a:xfrm>
          <a:off x="9372111" y="12941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26315</xdr:rowOff>
    </xdr:from>
    <xdr:to>
      <xdr:col>45</xdr:col>
      <xdr:colOff>177800</xdr:colOff>
      <xdr:row>78</xdr:row>
      <xdr:rowOff>118261</xdr:rowOff>
    </xdr:to>
    <xdr:cxnSp macro="">
      <xdr:nvCxnSpPr>
        <xdr:cNvPr id="413" name="直線コネクタ 412"/>
        <xdr:cNvCxnSpPr/>
      </xdr:nvCxnSpPr>
      <xdr:spPr>
        <a:xfrm flipV="1">
          <a:off x="7861300" y="13399415"/>
          <a:ext cx="889000" cy="919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52911</xdr:rowOff>
    </xdr:from>
    <xdr:to>
      <xdr:col>46</xdr:col>
      <xdr:colOff>38100</xdr:colOff>
      <xdr:row>76</xdr:row>
      <xdr:rowOff>154511</xdr:rowOff>
    </xdr:to>
    <xdr:sp macro="" textlink="">
      <xdr:nvSpPr>
        <xdr:cNvPr id="414" name="フローチャート: 判断 413"/>
        <xdr:cNvSpPr/>
      </xdr:nvSpPr>
      <xdr:spPr>
        <a:xfrm>
          <a:off x="8699500" y="13083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171038</xdr:rowOff>
    </xdr:from>
    <xdr:ext cx="534377" cy="259045"/>
    <xdr:sp macro="" textlink="">
      <xdr:nvSpPr>
        <xdr:cNvPr id="415" name="テキスト ボックス 414"/>
        <xdr:cNvSpPr txBox="1"/>
      </xdr:nvSpPr>
      <xdr:spPr>
        <a:xfrm>
          <a:off x="8483111" y="12858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118261</xdr:rowOff>
    </xdr:from>
    <xdr:to>
      <xdr:col>41</xdr:col>
      <xdr:colOff>50800</xdr:colOff>
      <xdr:row>78</xdr:row>
      <xdr:rowOff>144092</xdr:rowOff>
    </xdr:to>
    <xdr:cxnSp macro="">
      <xdr:nvCxnSpPr>
        <xdr:cNvPr id="416" name="直線コネクタ 415"/>
        <xdr:cNvCxnSpPr/>
      </xdr:nvCxnSpPr>
      <xdr:spPr>
        <a:xfrm flipV="1">
          <a:off x="6972300" y="13491361"/>
          <a:ext cx="889000" cy="25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71558</xdr:rowOff>
    </xdr:from>
    <xdr:to>
      <xdr:col>41</xdr:col>
      <xdr:colOff>101600</xdr:colOff>
      <xdr:row>78</xdr:row>
      <xdr:rowOff>1708</xdr:rowOff>
    </xdr:to>
    <xdr:sp macro="" textlink="">
      <xdr:nvSpPr>
        <xdr:cNvPr id="417" name="フローチャート: 判断 416"/>
        <xdr:cNvSpPr/>
      </xdr:nvSpPr>
      <xdr:spPr>
        <a:xfrm>
          <a:off x="7810500" y="13273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18235</xdr:rowOff>
    </xdr:from>
    <xdr:ext cx="534377" cy="259045"/>
    <xdr:sp macro="" textlink="">
      <xdr:nvSpPr>
        <xdr:cNvPr id="418" name="テキスト ボックス 417"/>
        <xdr:cNvSpPr txBox="1"/>
      </xdr:nvSpPr>
      <xdr:spPr>
        <a:xfrm>
          <a:off x="7594111" y="13048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109049</xdr:rowOff>
    </xdr:from>
    <xdr:to>
      <xdr:col>36</xdr:col>
      <xdr:colOff>165100</xdr:colOff>
      <xdr:row>78</xdr:row>
      <xdr:rowOff>39199</xdr:rowOff>
    </xdr:to>
    <xdr:sp macro="" textlink="">
      <xdr:nvSpPr>
        <xdr:cNvPr id="419" name="フローチャート: 判断 418"/>
        <xdr:cNvSpPr/>
      </xdr:nvSpPr>
      <xdr:spPr>
        <a:xfrm>
          <a:off x="6921500" y="13310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55726</xdr:rowOff>
    </xdr:from>
    <xdr:ext cx="534377" cy="259045"/>
    <xdr:sp macro="" textlink="">
      <xdr:nvSpPr>
        <xdr:cNvPr id="420" name="テキスト ボックス 419"/>
        <xdr:cNvSpPr txBox="1"/>
      </xdr:nvSpPr>
      <xdr:spPr>
        <a:xfrm>
          <a:off x="6705111" y="13085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1" name="テキスト ボックス 420"/>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2" name="テキスト ボックス 421"/>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3" name="テキスト ボックス 422"/>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4" name="テキスト ボックス 423"/>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5" name="テキスト ボックス 424"/>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99023</xdr:rowOff>
    </xdr:from>
    <xdr:to>
      <xdr:col>55</xdr:col>
      <xdr:colOff>50800</xdr:colOff>
      <xdr:row>78</xdr:row>
      <xdr:rowOff>29173</xdr:rowOff>
    </xdr:to>
    <xdr:sp macro="" textlink="">
      <xdr:nvSpPr>
        <xdr:cNvPr id="426" name="楕円 425"/>
        <xdr:cNvSpPr/>
      </xdr:nvSpPr>
      <xdr:spPr>
        <a:xfrm>
          <a:off x="10426700" y="13300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77450</xdr:rowOff>
    </xdr:from>
    <xdr:ext cx="534377" cy="259045"/>
    <xdr:sp macro="" textlink="">
      <xdr:nvSpPr>
        <xdr:cNvPr id="427" name="商工費該当値テキスト"/>
        <xdr:cNvSpPr txBox="1"/>
      </xdr:nvSpPr>
      <xdr:spPr>
        <a:xfrm>
          <a:off x="10528300" y="13279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119369</xdr:rowOff>
    </xdr:from>
    <xdr:to>
      <xdr:col>50</xdr:col>
      <xdr:colOff>165100</xdr:colOff>
      <xdr:row>79</xdr:row>
      <xdr:rowOff>49519</xdr:rowOff>
    </xdr:to>
    <xdr:sp macro="" textlink="">
      <xdr:nvSpPr>
        <xdr:cNvPr id="428" name="楕円 427"/>
        <xdr:cNvSpPr/>
      </xdr:nvSpPr>
      <xdr:spPr>
        <a:xfrm>
          <a:off x="9588500" y="13492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40646</xdr:rowOff>
    </xdr:from>
    <xdr:ext cx="469744" cy="259045"/>
    <xdr:sp macro="" textlink="">
      <xdr:nvSpPr>
        <xdr:cNvPr id="429" name="テキスト ボックス 428"/>
        <xdr:cNvSpPr txBox="1"/>
      </xdr:nvSpPr>
      <xdr:spPr>
        <a:xfrm>
          <a:off x="9404428" y="135851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146965</xdr:rowOff>
    </xdr:from>
    <xdr:to>
      <xdr:col>46</xdr:col>
      <xdr:colOff>38100</xdr:colOff>
      <xdr:row>78</xdr:row>
      <xdr:rowOff>77115</xdr:rowOff>
    </xdr:to>
    <xdr:sp macro="" textlink="">
      <xdr:nvSpPr>
        <xdr:cNvPr id="430" name="楕円 429"/>
        <xdr:cNvSpPr/>
      </xdr:nvSpPr>
      <xdr:spPr>
        <a:xfrm>
          <a:off x="8699500" y="13348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68242</xdr:rowOff>
    </xdr:from>
    <xdr:ext cx="534377" cy="259045"/>
    <xdr:sp macro="" textlink="">
      <xdr:nvSpPr>
        <xdr:cNvPr id="431" name="テキスト ボックス 430"/>
        <xdr:cNvSpPr txBox="1"/>
      </xdr:nvSpPr>
      <xdr:spPr>
        <a:xfrm>
          <a:off x="8483111" y="13441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67461</xdr:rowOff>
    </xdr:from>
    <xdr:to>
      <xdr:col>41</xdr:col>
      <xdr:colOff>101600</xdr:colOff>
      <xdr:row>78</xdr:row>
      <xdr:rowOff>169061</xdr:rowOff>
    </xdr:to>
    <xdr:sp macro="" textlink="">
      <xdr:nvSpPr>
        <xdr:cNvPr id="432" name="楕円 431"/>
        <xdr:cNvSpPr/>
      </xdr:nvSpPr>
      <xdr:spPr>
        <a:xfrm>
          <a:off x="7810500" y="13440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160188</xdr:rowOff>
    </xdr:from>
    <xdr:ext cx="469744" cy="259045"/>
    <xdr:sp macro="" textlink="">
      <xdr:nvSpPr>
        <xdr:cNvPr id="433" name="テキスト ボックス 432"/>
        <xdr:cNvSpPr txBox="1"/>
      </xdr:nvSpPr>
      <xdr:spPr>
        <a:xfrm>
          <a:off x="7626428" y="13533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93292</xdr:rowOff>
    </xdr:from>
    <xdr:to>
      <xdr:col>36</xdr:col>
      <xdr:colOff>165100</xdr:colOff>
      <xdr:row>79</xdr:row>
      <xdr:rowOff>23442</xdr:rowOff>
    </xdr:to>
    <xdr:sp macro="" textlink="">
      <xdr:nvSpPr>
        <xdr:cNvPr id="434" name="楕円 433"/>
        <xdr:cNvSpPr/>
      </xdr:nvSpPr>
      <xdr:spPr>
        <a:xfrm>
          <a:off x="6921500" y="13466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14569</xdr:rowOff>
    </xdr:from>
    <xdr:ext cx="469744" cy="259045"/>
    <xdr:sp macro="" textlink="">
      <xdr:nvSpPr>
        <xdr:cNvPr id="435" name="テキスト ボックス 434"/>
        <xdr:cNvSpPr txBox="1"/>
      </xdr:nvSpPr>
      <xdr:spPr>
        <a:xfrm>
          <a:off x="6737428" y="135591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6" name="正方形/長方形 435"/>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7" name="正方形/長方形 436"/>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8" name="正方形/長方形 437"/>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9" name="正方形/長方形 438"/>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0" name="正方形/長方形 439"/>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1" name="正方形/長方形 440"/>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2" name="正方形/長方形 441"/>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3" name="正方形/長方形 442"/>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4" name="テキスト ボックス 443"/>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5" name="直線コネクタ 444"/>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6" name="直線コネクタ 445"/>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7" name="テキスト ボックス 446"/>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8" name="直線コネクタ 447"/>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49" name="テキスト ボックス 448"/>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0" name="直線コネクタ 449"/>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51" name="テキスト ボックス 450"/>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2" name="直線コネクタ 451"/>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3" name="テキスト ボックス 452"/>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4" name="直線コネクタ 453"/>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5" name="テキスト ボックス 454"/>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6" name="直線コネクタ 455"/>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7" name="テキスト ボックス 456"/>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8"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124597</xdr:rowOff>
    </xdr:from>
    <xdr:to>
      <xdr:col>54</xdr:col>
      <xdr:colOff>189865</xdr:colOff>
      <xdr:row>98</xdr:row>
      <xdr:rowOff>132941</xdr:rowOff>
    </xdr:to>
    <xdr:cxnSp macro="">
      <xdr:nvCxnSpPr>
        <xdr:cNvPr id="459" name="直線コネクタ 458"/>
        <xdr:cNvCxnSpPr/>
      </xdr:nvCxnSpPr>
      <xdr:spPr>
        <a:xfrm flipV="1">
          <a:off x="10475595" y="15383647"/>
          <a:ext cx="1270" cy="15513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136768</xdr:rowOff>
    </xdr:from>
    <xdr:ext cx="534377" cy="259045"/>
    <xdr:sp macro="" textlink="">
      <xdr:nvSpPr>
        <xdr:cNvPr id="460" name="土木費最小値テキスト"/>
        <xdr:cNvSpPr txBox="1"/>
      </xdr:nvSpPr>
      <xdr:spPr>
        <a:xfrm>
          <a:off x="10528300" y="16938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21,774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132941</xdr:rowOff>
    </xdr:from>
    <xdr:to>
      <xdr:col>55</xdr:col>
      <xdr:colOff>88900</xdr:colOff>
      <xdr:row>98</xdr:row>
      <xdr:rowOff>132941</xdr:rowOff>
    </xdr:to>
    <xdr:cxnSp macro="">
      <xdr:nvCxnSpPr>
        <xdr:cNvPr id="461" name="直線コネクタ 460"/>
        <xdr:cNvCxnSpPr/>
      </xdr:nvCxnSpPr>
      <xdr:spPr>
        <a:xfrm>
          <a:off x="10388600" y="169350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71274</xdr:rowOff>
    </xdr:from>
    <xdr:ext cx="599010" cy="259045"/>
    <xdr:sp macro="" textlink="">
      <xdr:nvSpPr>
        <xdr:cNvPr id="462" name="土木費最大値テキスト"/>
        <xdr:cNvSpPr txBox="1"/>
      </xdr:nvSpPr>
      <xdr:spPr>
        <a:xfrm>
          <a:off x="10528300" y="151588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428,964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89</xdr:row>
      <xdr:rowOff>124597</xdr:rowOff>
    </xdr:from>
    <xdr:to>
      <xdr:col>55</xdr:col>
      <xdr:colOff>88900</xdr:colOff>
      <xdr:row>89</xdr:row>
      <xdr:rowOff>124597</xdr:rowOff>
    </xdr:to>
    <xdr:cxnSp macro="">
      <xdr:nvCxnSpPr>
        <xdr:cNvPr id="463" name="直線コネクタ 462"/>
        <xdr:cNvCxnSpPr/>
      </xdr:nvCxnSpPr>
      <xdr:spPr>
        <a:xfrm>
          <a:off x="10388600" y="153836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42011</xdr:rowOff>
    </xdr:from>
    <xdr:to>
      <xdr:col>55</xdr:col>
      <xdr:colOff>0</xdr:colOff>
      <xdr:row>97</xdr:row>
      <xdr:rowOff>60821</xdr:rowOff>
    </xdr:to>
    <xdr:cxnSp macro="">
      <xdr:nvCxnSpPr>
        <xdr:cNvPr id="464" name="直線コネクタ 463"/>
        <xdr:cNvCxnSpPr/>
      </xdr:nvCxnSpPr>
      <xdr:spPr>
        <a:xfrm flipV="1">
          <a:off x="9639300" y="16672661"/>
          <a:ext cx="838200" cy="18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6280</xdr:rowOff>
    </xdr:from>
    <xdr:ext cx="534377" cy="259045"/>
    <xdr:sp macro="" textlink="">
      <xdr:nvSpPr>
        <xdr:cNvPr id="465" name="土木費平均値テキスト"/>
        <xdr:cNvSpPr txBox="1"/>
      </xdr:nvSpPr>
      <xdr:spPr>
        <a:xfrm>
          <a:off x="10528300" y="166369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27853</xdr:rowOff>
    </xdr:from>
    <xdr:to>
      <xdr:col>55</xdr:col>
      <xdr:colOff>50800</xdr:colOff>
      <xdr:row>97</xdr:row>
      <xdr:rowOff>129453</xdr:rowOff>
    </xdr:to>
    <xdr:sp macro="" textlink="">
      <xdr:nvSpPr>
        <xdr:cNvPr id="466" name="フローチャート: 判断 465"/>
        <xdr:cNvSpPr/>
      </xdr:nvSpPr>
      <xdr:spPr>
        <a:xfrm>
          <a:off x="10426700" y="16658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60821</xdr:rowOff>
    </xdr:from>
    <xdr:to>
      <xdr:col>50</xdr:col>
      <xdr:colOff>114300</xdr:colOff>
      <xdr:row>97</xdr:row>
      <xdr:rowOff>93907</xdr:rowOff>
    </xdr:to>
    <xdr:cxnSp macro="">
      <xdr:nvCxnSpPr>
        <xdr:cNvPr id="467" name="直線コネクタ 466"/>
        <xdr:cNvCxnSpPr/>
      </xdr:nvCxnSpPr>
      <xdr:spPr>
        <a:xfrm flipV="1">
          <a:off x="8750300" y="16691471"/>
          <a:ext cx="889000" cy="33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68245</xdr:rowOff>
    </xdr:from>
    <xdr:to>
      <xdr:col>50</xdr:col>
      <xdr:colOff>165100</xdr:colOff>
      <xdr:row>97</xdr:row>
      <xdr:rowOff>169845</xdr:rowOff>
    </xdr:to>
    <xdr:sp macro="" textlink="">
      <xdr:nvSpPr>
        <xdr:cNvPr id="468" name="フローチャート: 判断 467"/>
        <xdr:cNvSpPr/>
      </xdr:nvSpPr>
      <xdr:spPr>
        <a:xfrm>
          <a:off x="9588500" y="16698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160972</xdr:rowOff>
    </xdr:from>
    <xdr:ext cx="534377" cy="259045"/>
    <xdr:sp macro="" textlink="">
      <xdr:nvSpPr>
        <xdr:cNvPr id="469" name="テキスト ボックス 468"/>
        <xdr:cNvSpPr txBox="1"/>
      </xdr:nvSpPr>
      <xdr:spPr>
        <a:xfrm>
          <a:off x="9372111" y="16791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93907</xdr:rowOff>
    </xdr:from>
    <xdr:to>
      <xdr:col>45</xdr:col>
      <xdr:colOff>177800</xdr:colOff>
      <xdr:row>97</xdr:row>
      <xdr:rowOff>100003</xdr:rowOff>
    </xdr:to>
    <xdr:cxnSp macro="">
      <xdr:nvCxnSpPr>
        <xdr:cNvPr id="470" name="直線コネクタ 469"/>
        <xdr:cNvCxnSpPr/>
      </xdr:nvCxnSpPr>
      <xdr:spPr>
        <a:xfrm flipV="1">
          <a:off x="7861300" y="16724557"/>
          <a:ext cx="889000" cy="6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79253</xdr:rowOff>
    </xdr:from>
    <xdr:to>
      <xdr:col>46</xdr:col>
      <xdr:colOff>38100</xdr:colOff>
      <xdr:row>98</xdr:row>
      <xdr:rowOff>9403</xdr:rowOff>
    </xdr:to>
    <xdr:sp macro="" textlink="">
      <xdr:nvSpPr>
        <xdr:cNvPr id="471" name="フローチャート: 判断 470"/>
        <xdr:cNvSpPr/>
      </xdr:nvSpPr>
      <xdr:spPr>
        <a:xfrm>
          <a:off x="8699500" y="16709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530</xdr:rowOff>
    </xdr:from>
    <xdr:ext cx="534377" cy="259045"/>
    <xdr:sp macro="" textlink="">
      <xdr:nvSpPr>
        <xdr:cNvPr id="472" name="テキスト ボックス 471"/>
        <xdr:cNvSpPr txBox="1"/>
      </xdr:nvSpPr>
      <xdr:spPr>
        <a:xfrm>
          <a:off x="8483111" y="16802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100003</xdr:rowOff>
    </xdr:from>
    <xdr:to>
      <xdr:col>41</xdr:col>
      <xdr:colOff>50800</xdr:colOff>
      <xdr:row>97</xdr:row>
      <xdr:rowOff>119194</xdr:rowOff>
    </xdr:to>
    <xdr:cxnSp macro="">
      <xdr:nvCxnSpPr>
        <xdr:cNvPr id="473" name="直線コネクタ 472"/>
        <xdr:cNvCxnSpPr/>
      </xdr:nvCxnSpPr>
      <xdr:spPr>
        <a:xfrm flipV="1">
          <a:off x="6972300" y="16730653"/>
          <a:ext cx="889000" cy="19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56195</xdr:rowOff>
    </xdr:from>
    <xdr:to>
      <xdr:col>41</xdr:col>
      <xdr:colOff>101600</xdr:colOff>
      <xdr:row>97</xdr:row>
      <xdr:rowOff>157795</xdr:rowOff>
    </xdr:to>
    <xdr:sp macro="" textlink="">
      <xdr:nvSpPr>
        <xdr:cNvPr id="474" name="フローチャート: 判断 473"/>
        <xdr:cNvSpPr/>
      </xdr:nvSpPr>
      <xdr:spPr>
        <a:xfrm>
          <a:off x="7810500" y="16686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148922</xdr:rowOff>
    </xdr:from>
    <xdr:ext cx="534377" cy="259045"/>
    <xdr:sp macro="" textlink="">
      <xdr:nvSpPr>
        <xdr:cNvPr id="475" name="テキスト ボックス 474"/>
        <xdr:cNvSpPr txBox="1"/>
      </xdr:nvSpPr>
      <xdr:spPr>
        <a:xfrm>
          <a:off x="7594111" y="16779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15162</xdr:rowOff>
    </xdr:from>
    <xdr:to>
      <xdr:col>36</xdr:col>
      <xdr:colOff>165100</xdr:colOff>
      <xdr:row>97</xdr:row>
      <xdr:rowOff>116762</xdr:rowOff>
    </xdr:to>
    <xdr:sp macro="" textlink="">
      <xdr:nvSpPr>
        <xdr:cNvPr id="476" name="フローチャート: 判断 475"/>
        <xdr:cNvSpPr/>
      </xdr:nvSpPr>
      <xdr:spPr>
        <a:xfrm>
          <a:off x="6921500" y="16645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133289</xdr:rowOff>
    </xdr:from>
    <xdr:ext cx="534377" cy="259045"/>
    <xdr:sp macro="" textlink="">
      <xdr:nvSpPr>
        <xdr:cNvPr id="477" name="テキスト ボックス 476"/>
        <xdr:cNvSpPr txBox="1"/>
      </xdr:nvSpPr>
      <xdr:spPr>
        <a:xfrm>
          <a:off x="6705111" y="164210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84,354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8" name="テキスト ボックス 477"/>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9" name="テキスト ボックス 478"/>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0" name="テキスト ボックス 479"/>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1" name="テキスト ボックス 480"/>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2" name="テキスト ボックス 481"/>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162661</xdr:rowOff>
    </xdr:from>
    <xdr:to>
      <xdr:col>55</xdr:col>
      <xdr:colOff>50800</xdr:colOff>
      <xdr:row>97</xdr:row>
      <xdr:rowOff>92811</xdr:rowOff>
    </xdr:to>
    <xdr:sp macro="" textlink="">
      <xdr:nvSpPr>
        <xdr:cNvPr id="483" name="楕円 482"/>
        <xdr:cNvSpPr/>
      </xdr:nvSpPr>
      <xdr:spPr>
        <a:xfrm>
          <a:off x="10426700" y="16621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14088</xdr:rowOff>
    </xdr:from>
    <xdr:ext cx="534377" cy="259045"/>
    <xdr:sp macro="" textlink="">
      <xdr:nvSpPr>
        <xdr:cNvPr id="484" name="土木費該当値テキスト"/>
        <xdr:cNvSpPr txBox="1"/>
      </xdr:nvSpPr>
      <xdr:spPr>
        <a:xfrm>
          <a:off x="10528300" y="16473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10021</xdr:rowOff>
    </xdr:from>
    <xdr:to>
      <xdr:col>50</xdr:col>
      <xdr:colOff>165100</xdr:colOff>
      <xdr:row>97</xdr:row>
      <xdr:rowOff>111621</xdr:rowOff>
    </xdr:to>
    <xdr:sp macro="" textlink="">
      <xdr:nvSpPr>
        <xdr:cNvPr id="485" name="楕円 484"/>
        <xdr:cNvSpPr/>
      </xdr:nvSpPr>
      <xdr:spPr>
        <a:xfrm>
          <a:off x="9588500" y="16640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128148</xdr:rowOff>
    </xdr:from>
    <xdr:ext cx="534377" cy="259045"/>
    <xdr:sp macro="" textlink="">
      <xdr:nvSpPr>
        <xdr:cNvPr id="486" name="テキスト ボックス 485"/>
        <xdr:cNvSpPr txBox="1"/>
      </xdr:nvSpPr>
      <xdr:spPr>
        <a:xfrm>
          <a:off x="9372111" y="16415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43107</xdr:rowOff>
    </xdr:from>
    <xdr:to>
      <xdr:col>46</xdr:col>
      <xdr:colOff>38100</xdr:colOff>
      <xdr:row>97</xdr:row>
      <xdr:rowOff>144707</xdr:rowOff>
    </xdr:to>
    <xdr:sp macro="" textlink="">
      <xdr:nvSpPr>
        <xdr:cNvPr id="487" name="楕円 486"/>
        <xdr:cNvSpPr/>
      </xdr:nvSpPr>
      <xdr:spPr>
        <a:xfrm>
          <a:off x="8699500" y="16673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161234</xdr:rowOff>
    </xdr:from>
    <xdr:ext cx="534377" cy="259045"/>
    <xdr:sp macro="" textlink="">
      <xdr:nvSpPr>
        <xdr:cNvPr id="488" name="テキスト ボックス 487"/>
        <xdr:cNvSpPr txBox="1"/>
      </xdr:nvSpPr>
      <xdr:spPr>
        <a:xfrm>
          <a:off x="8483111" y="16448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49203</xdr:rowOff>
    </xdr:from>
    <xdr:to>
      <xdr:col>41</xdr:col>
      <xdr:colOff>101600</xdr:colOff>
      <xdr:row>97</xdr:row>
      <xdr:rowOff>150803</xdr:rowOff>
    </xdr:to>
    <xdr:sp macro="" textlink="">
      <xdr:nvSpPr>
        <xdr:cNvPr id="489" name="楕円 488"/>
        <xdr:cNvSpPr/>
      </xdr:nvSpPr>
      <xdr:spPr>
        <a:xfrm>
          <a:off x="7810500" y="16679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167330</xdr:rowOff>
    </xdr:from>
    <xdr:ext cx="534377" cy="259045"/>
    <xdr:sp macro="" textlink="">
      <xdr:nvSpPr>
        <xdr:cNvPr id="490" name="テキスト ボックス 489"/>
        <xdr:cNvSpPr txBox="1"/>
      </xdr:nvSpPr>
      <xdr:spPr>
        <a:xfrm>
          <a:off x="7594111" y="16455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68394</xdr:rowOff>
    </xdr:from>
    <xdr:to>
      <xdr:col>36</xdr:col>
      <xdr:colOff>165100</xdr:colOff>
      <xdr:row>97</xdr:row>
      <xdr:rowOff>169994</xdr:rowOff>
    </xdr:to>
    <xdr:sp macro="" textlink="">
      <xdr:nvSpPr>
        <xdr:cNvPr id="491" name="楕円 490"/>
        <xdr:cNvSpPr/>
      </xdr:nvSpPr>
      <xdr:spPr>
        <a:xfrm>
          <a:off x="6921500" y="16699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161121</xdr:rowOff>
    </xdr:from>
    <xdr:ext cx="534377" cy="259045"/>
    <xdr:sp macro="" textlink="">
      <xdr:nvSpPr>
        <xdr:cNvPr id="492" name="テキスト ボックス 491"/>
        <xdr:cNvSpPr txBox="1"/>
      </xdr:nvSpPr>
      <xdr:spPr>
        <a:xfrm>
          <a:off x="6705111" y="167917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3" name="正方形/長方形 492"/>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4" name="正方形/長方形 493"/>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5" name="正方形/長方形 494"/>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6" name="正方形/長方形 495"/>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7" name="正方形/長方形 496"/>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8" name="正方形/長方形 497"/>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9" name="正方形/長方形 498"/>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0" name="正方形/長方形 499"/>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1" name="テキスト ボックス 500"/>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2" name="直線コネクタ 501"/>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3" name="テキスト ボックス 502"/>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4" name="直線コネクタ 503"/>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05" name="テキスト ボックス 504"/>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6" name="直線コネクタ 505"/>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7" name="テキスト ボックス 506"/>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8" name="直線コネクタ 507"/>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9" name="テキスト ボックス 508"/>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0" name="直線コネクタ 509"/>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1" name="テキスト ボックス 510"/>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2" name="直線コネクタ 511"/>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13" name="テキスト ボックス 512"/>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5" name="テキスト ボックス 514"/>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6"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109048</xdr:rowOff>
    </xdr:from>
    <xdr:to>
      <xdr:col>85</xdr:col>
      <xdr:colOff>126364</xdr:colOff>
      <xdr:row>39</xdr:row>
      <xdr:rowOff>90056</xdr:rowOff>
    </xdr:to>
    <xdr:cxnSp macro="">
      <xdr:nvCxnSpPr>
        <xdr:cNvPr id="517" name="直線コネクタ 516"/>
        <xdr:cNvCxnSpPr/>
      </xdr:nvCxnSpPr>
      <xdr:spPr>
        <a:xfrm flipV="1">
          <a:off x="16317595" y="5252548"/>
          <a:ext cx="1269" cy="15240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93883</xdr:rowOff>
    </xdr:from>
    <xdr:ext cx="534377" cy="259045"/>
    <xdr:sp macro="" textlink="">
      <xdr:nvSpPr>
        <xdr:cNvPr id="518" name="消防費最小値テキスト"/>
        <xdr:cNvSpPr txBox="1"/>
      </xdr:nvSpPr>
      <xdr:spPr>
        <a:xfrm>
          <a:off x="16370300" y="6780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90056</xdr:rowOff>
    </xdr:from>
    <xdr:to>
      <xdr:col>86</xdr:col>
      <xdr:colOff>25400</xdr:colOff>
      <xdr:row>39</xdr:row>
      <xdr:rowOff>90056</xdr:rowOff>
    </xdr:to>
    <xdr:cxnSp macro="">
      <xdr:nvCxnSpPr>
        <xdr:cNvPr id="519" name="直線コネクタ 518"/>
        <xdr:cNvCxnSpPr/>
      </xdr:nvCxnSpPr>
      <xdr:spPr>
        <a:xfrm>
          <a:off x="16230600" y="67766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55725</xdr:rowOff>
    </xdr:from>
    <xdr:ext cx="534377" cy="259045"/>
    <xdr:sp macro="" textlink="">
      <xdr:nvSpPr>
        <xdr:cNvPr id="520" name="消防費最大値テキスト"/>
        <xdr:cNvSpPr txBox="1"/>
      </xdr:nvSpPr>
      <xdr:spPr>
        <a:xfrm>
          <a:off x="16370300" y="5027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97,609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109048</xdr:rowOff>
    </xdr:from>
    <xdr:to>
      <xdr:col>86</xdr:col>
      <xdr:colOff>25400</xdr:colOff>
      <xdr:row>30</xdr:row>
      <xdr:rowOff>109048</xdr:rowOff>
    </xdr:to>
    <xdr:cxnSp macro="">
      <xdr:nvCxnSpPr>
        <xdr:cNvPr id="521" name="直線コネクタ 520"/>
        <xdr:cNvCxnSpPr/>
      </xdr:nvCxnSpPr>
      <xdr:spPr>
        <a:xfrm>
          <a:off x="16230600" y="52525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161341</xdr:rowOff>
    </xdr:from>
    <xdr:to>
      <xdr:col>85</xdr:col>
      <xdr:colOff>127000</xdr:colOff>
      <xdr:row>38</xdr:row>
      <xdr:rowOff>163779</xdr:rowOff>
    </xdr:to>
    <xdr:cxnSp macro="">
      <xdr:nvCxnSpPr>
        <xdr:cNvPr id="522" name="直線コネクタ 521"/>
        <xdr:cNvCxnSpPr/>
      </xdr:nvCxnSpPr>
      <xdr:spPr>
        <a:xfrm flipV="1">
          <a:off x="15481300" y="6676441"/>
          <a:ext cx="838200" cy="2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40206</xdr:rowOff>
    </xdr:from>
    <xdr:ext cx="534377" cy="259045"/>
    <xdr:sp macro="" textlink="">
      <xdr:nvSpPr>
        <xdr:cNvPr id="523" name="消防費平均値テキスト"/>
        <xdr:cNvSpPr txBox="1"/>
      </xdr:nvSpPr>
      <xdr:spPr>
        <a:xfrm>
          <a:off x="16370300" y="63838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17329</xdr:rowOff>
    </xdr:from>
    <xdr:to>
      <xdr:col>85</xdr:col>
      <xdr:colOff>177800</xdr:colOff>
      <xdr:row>38</xdr:row>
      <xdr:rowOff>118929</xdr:rowOff>
    </xdr:to>
    <xdr:sp macro="" textlink="">
      <xdr:nvSpPr>
        <xdr:cNvPr id="524" name="フローチャート: 判断 523"/>
        <xdr:cNvSpPr/>
      </xdr:nvSpPr>
      <xdr:spPr>
        <a:xfrm>
          <a:off x="16268700" y="6532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79959</xdr:rowOff>
    </xdr:from>
    <xdr:to>
      <xdr:col>81</xdr:col>
      <xdr:colOff>50800</xdr:colOff>
      <xdr:row>38</xdr:row>
      <xdr:rowOff>163779</xdr:rowOff>
    </xdr:to>
    <xdr:cxnSp macro="">
      <xdr:nvCxnSpPr>
        <xdr:cNvPr id="525" name="直線コネクタ 524"/>
        <xdr:cNvCxnSpPr/>
      </xdr:nvCxnSpPr>
      <xdr:spPr>
        <a:xfrm>
          <a:off x="14592300" y="6595059"/>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15577</xdr:rowOff>
    </xdr:from>
    <xdr:to>
      <xdr:col>81</xdr:col>
      <xdr:colOff>101600</xdr:colOff>
      <xdr:row>38</xdr:row>
      <xdr:rowOff>117177</xdr:rowOff>
    </xdr:to>
    <xdr:sp macro="" textlink="">
      <xdr:nvSpPr>
        <xdr:cNvPr id="526" name="フローチャート: 判断 525"/>
        <xdr:cNvSpPr/>
      </xdr:nvSpPr>
      <xdr:spPr>
        <a:xfrm>
          <a:off x="15430500" y="6530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133704</xdr:rowOff>
    </xdr:from>
    <xdr:ext cx="534377" cy="259045"/>
    <xdr:sp macro="" textlink="">
      <xdr:nvSpPr>
        <xdr:cNvPr id="527" name="テキスト ボックス 526"/>
        <xdr:cNvSpPr txBox="1"/>
      </xdr:nvSpPr>
      <xdr:spPr>
        <a:xfrm>
          <a:off x="15214111" y="6305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79959</xdr:rowOff>
    </xdr:from>
    <xdr:to>
      <xdr:col>76</xdr:col>
      <xdr:colOff>114300</xdr:colOff>
      <xdr:row>38</xdr:row>
      <xdr:rowOff>146634</xdr:rowOff>
    </xdr:to>
    <xdr:cxnSp macro="">
      <xdr:nvCxnSpPr>
        <xdr:cNvPr id="528" name="直線コネクタ 527"/>
        <xdr:cNvCxnSpPr/>
      </xdr:nvCxnSpPr>
      <xdr:spPr>
        <a:xfrm flipV="1">
          <a:off x="13703300" y="6595059"/>
          <a:ext cx="889000" cy="66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132886</xdr:rowOff>
    </xdr:from>
    <xdr:to>
      <xdr:col>76</xdr:col>
      <xdr:colOff>165100</xdr:colOff>
      <xdr:row>38</xdr:row>
      <xdr:rowOff>63036</xdr:rowOff>
    </xdr:to>
    <xdr:sp macro="" textlink="">
      <xdr:nvSpPr>
        <xdr:cNvPr id="529" name="フローチャート: 判断 528"/>
        <xdr:cNvSpPr/>
      </xdr:nvSpPr>
      <xdr:spPr>
        <a:xfrm>
          <a:off x="14541500" y="6476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79563</xdr:rowOff>
    </xdr:from>
    <xdr:ext cx="534377" cy="259045"/>
    <xdr:sp macro="" textlink="">
      <xdr:nvSpPr>
        <xdr:cNvPr id="530" name="テキスト ボックス 529"/>
        <xdr:cNvSpPr txBox="1"/>
      </xdr:nvSpPr>
      <xdr:spPr>
        <a:xfrm>
          <a:off x="14325111" y="6251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146634</xdr:rowOff>
    </xdr:from>
    <xdr:to>
      <xdr:col>71</xdr:col>
      <xdr:colOff>177800</xdr:colOff>
      <xdr:row>38</xdr:row>
      <xdr:rowOff>149892</xdr:rowOff>
    </xdr:to>
    <xdr:cxnSp macro="">
      <xdr:nvCxnSpPr>
        <xdr:cNvPr id="531" name="直線コネクタ 530"/>
        <xdr:cNvCxnSpPr/>
      </xdr:nvCxnSpPr>
      <xdr:spPr>
        <a:xfrm flipV="1">
          <a:off x="12814300" y="6661734"/>
          <a:ext cx="889000" cy="3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156166</xdr:rowOff>
    </xdr:from>
    <xdr:to>
      <xdr:col>72</xdr:col>
      <xdr:colOff>38100</xdr:colOff>
      <xdr:row>38</xdr:row>
      <xdr:rowOff>86316</xdr:rowOff>
    </xdr:to>
    <xdr:sp macro="" textlink="">
      <xdr:nvSpPr>
        <xdr:cNvPr id="532" name="フローチャート: 判断 531"/>
        <xdr:cNvSpPr/>
      </xdr:nvSpPr>
      <xdr:spPr>
        <a:xfrm>
          <a:off x="13652500" y="6499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102843</xdr:rowOff>
    </xdr:from>
    <xdr:ext cx="534377" cy="259045"/>
    <xdr:sp macro="" textlink="">
      <xdr:nvSpPr>
        <xdr:cNvPr id="533" name="テキスト ボックス 532"/>
        <xdr:cNvSpPr txBox="1"/>
      </xdr:nvSpPr>
      <xdr:spPr>
        <a:xfrm>
          <a:off x="13436111" y="6275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70097</xdr:rowOff>
    </xdr:from>
    <xdr:to>
      <xdr:col>67</xdr:col>
      <xdr:colOff>101600</xdr:colOff>
      <xdr:row>39</xdr:row>
      <xdr:rowOff>247</xdr:rowOff>
    </xdr:to>
    <xdr:sp macro="" textlink="">
      <xdr:nvSpPr>
        <xdr:cNvPr id="534" name="フローチャート: 判断 533"/>
        <xdr:cNvSpPr/>
      </xdr:nvSpPr>
      <xdr:spPr>
        <a:xfrm>
          <a:off x="12763500" y="6585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16775</xdr:rowOff>
    </xdr:from>
    <xdr:ext cx="534377" cy="259045"/>
    <xdr:sp macro="" textlink="">
      <xdr:nvSpPr>
        <xdr:cNvPr id="535" name="テキスト ボックス 534"/>
        <xdr:cNvSpPr txBox="1"/>
      </xdr:nvSpPr>
      <xdr:spPr>
        <a:xfrm>
          <a:off x="12547111" y="6360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6" name="テキスト ボックス 535"/>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7" name="テキスト ボックス 536"/>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8" name="テキスト ボックス 537"/>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9" name="テキスト ボックス 538"/>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0" name="テキスト ボックス 539"/>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110541</xdr:rowOff>
    </xdr:from>
    <xdr:to>
      <xdr:col>85</xdr:col>
      <xdr:colOff>177800</xdr:colOff>
      <xdr:row>39</xdr:row>
      <xdr:rowOff>40691</xdr:rowOff>
    </xdr:to>
    <xdr:sp macro="" textlink="">
      <xdr:nvSpPr>
        <xdr:cNvPr id="541" name="楕円 540"/>
        <xdr:cNvSpPr/>
      </xdr:nvSpPr>
      <xdr:spPr>
        <a:xfrm>
          <a:off x="16268700" y="6625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25468</xdr:rowOff>
    </xdr:from>
    <xdr:ext cx="534377" cy="259045"/>
    <xdr:sp macro="" textlink="">
      <xdr:nvSpPr>
        <xdr:cNvPr id="542" name="消防費該当値テキスト"/>
        <xdr:cNvSpPr txBox="1"/>
      </xdr:nvSpPr>
      <xdr:spPr>
        <a:xfrm>
          <a:off x="16370300" y="65405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112979</xdr:rowOff>
    </xdr:from>
    <xdr:to>
      <xdr:col>81</xdr:col>
      <xdr:colOff>101600</xdr:colOff>
      <xdr:row>39</xdr:row>
      <xdr:rowOff>43129</xdr:rowOff>
    </xdr:to>
    <xdr:sp macro="" textlink="">
      <xdr:nvSpPr>
        <xdr:cNvPr id="543" name="楕円 542"/>
        <xdr:cNvSpPr/>
      </xdr:nvSpPr>
      <xdr:spPr>
        <a:xfrm>
          <a:off x="15430500" y="6628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39</xdr:row>
      <xdr:rowOff>34256</xdr:rowOff>
    </xdr:from>
    <xdr:ext cx="534377" cy="259045"/>
    <xdr:sp macro="" textlink="">
      <xdr:nvSpPr>
        <xdr:cNvPr id="544" name="テキスト ボックス 543"/>
        <xdr:cNvSpPr txBox="1"/>
      </xdr:nvSpPr>
      <xdr:spPr>
        <a:xfrm>
          <a:off x="15214111" y="6720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29159</xdr:rowOff>
    </xdr:from>
    <xdr:to>
      <xdr:col>76</xdr:col>
      <xdr:colOff>165100</xdr:colOff>
      <xdr:row>38</xdr:row>
      <xdr:rowOff>130759</xdr:rowOff>
    </xdr:to>
    <xdr:sp macro="" textlink="">
      <xdr:nvSpPr>
        <xdr:cNvPr id="545" name="楕円 544"/>
        <xdr:cNvSpPr/>
      </xdr:nvSpPr>
      <xdr:spPr>
        <a:xfrm>
          <a:off x="14541500" y="6544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121886</xdr:rowOff>
    </xdr:from>
    <xdr:ext cx="534377" cy="259045"/>
    <xdr:sp macro="" textlink="">
      <xdr:nvSpPr>
        <xdr:cNvPr id="546" name="テキスト ボックス 545"/>
        <xdr:cNvSpPr txBox="1"/>
      </xdr:nvSpPr>
      <xdr:spPr>
        <a:xfrm>
          <a:off x="14325111" y="6636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95834</xdr:rowOff>
    </xdr:from>
    <xdr:to>
      <xdr:col>72</xdr:col>
      <xdr:colOff>38100</xdr:colOff>
      <xdr:row>39</xdr:row>
      <xdr:rowOff>25984</xdr:rowOff>
    </xdr:to>
    <xdr:sp macro="" textlink="">
      <xdr:nvSpPr>
        <xdr:cNvPr id="547" name="楕円 546"/>
        <xdr:cNvSpPr/>
      </xdr:nvSpPr>
      <xdr:spPr>
        <a:xfrm>
          <a:off x="13652500" y="6610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39</xdr:row>
      <xdr:rowOff>17111</xdr:rowOff>
    </xdr:from>
    <xdr:ext cx="534377" cy="259045"/>
    <xdr:sp macro="" textlink="">
      <xdr:nvSpPr>
        <xdr:cNvPr id="548" name="テキスト ボックス 547"/>
        <xdr:cNvSpPr txBox="1"/>
      </xdr:nvSpPr>
      <xdr:spPr>
        <a:xfrm>
          <a:off x="13436111" y="6703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99092</xdr:rowOff>
    </xdr:from>
    <xdr:to>
      <xdr:col>67</xdr:col>
      <xdr:colOff>101600</xdr:colOff>
      <xdr:row>39</xdr:row>
      <xdr:rowOff>29242</xdr:rowOff>
    </xdr:to>
    <xdr:sp macro="" textlink="">
      <xdr:nvSpPr>
        <xdr:cNvPr id="549" name="楕円 548"/>
        <xdr:cNvSpPr/>
      </xdr:nvSpPr>
      <xdr:spPr>
        <a:xfrm>
          <a:off x="12763500" y="6614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39</xdr:row>
      <xdr:rowOff>20369</xdr:rowOff>
    </xdr:from>
    <xdr:ext cx="534377" cy="259045"/>
    <xdr:sp macro="" textlink="">
      <xdr:nvSpPr>
        <xdr:cNvPr id="550" name="テキスト ボックス 549"/>
        <xdr:cNvSpPr txBox="1"/>
      </xdr:nvSpPr>
      <xdr:spPr>
        <a:xfrm>
          <a:off x="12547111" y="6706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1" name="正方形/長方形 550"/>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2" name="正方形/長方形 551"/>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3" name="正方形/長方形 552"/>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4" name="正方形/長方形 553"/>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5" name="正方形/長方形 554"/>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6" name="正方形/長方形 555"/>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7" name="正方形/長方形 556"/>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8" name="正方形/長方形 557"/>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9" name="テキスト ボックス 558"/>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61" name="直線コネクタ 560"/>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62" name="テキスト ボックス 561"/>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63" name="直線コネクタ 562"/>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64" name="テキスト ボックス 563"/>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5" name="直線コネクタ 564"/>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66" name="テキスト ボックス 565"/>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7" name="直線コネクタ 566"/>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68" name="テキスト ボックス 567"/>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9" name="直線コネクタ 568"/>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0" name="テキスト ボックス 569"/>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1"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157330</xdr:rowOff>
    </xdr:from>
    <xdr:to>
      <xdr:col>85</xdr:col>
      <xdr:colOff>126364</xdr:colOff>
      <xdr:row>57</xdr:row>
      <xdr:rowOff>121727</xdr:rowOff>
    </xdr:to>
    <xdr:cxnSp macro="">
      <xdr:nvCxnSpPr>
        <xdr:cNvPr id="572" name="直線コネクタ 571"/>
        <xdr:cNvCxnSpPr/>
      </xdr:nvCxnSpPr>
      <xdr:spPr>
        <a:xfrm flipV="1">
          <a:off x="16317595" y="8901280"/>
          <a:ext cx="1269" cy="9930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125554</xdr:rowOff>
    </xdr:from>
    <xdr:ext cx="534377" cy="259045"/>
    <xdr:sp macro="" textlink="">
      <xdr:nvSpPr>
        <xdr:cNvPr id="573" name="教育費最小値テキスト"/>
        <xdr:cNvSpPr txBox="1"/>
      </xdr:nvSpPr>
      <xdr:spPr>
        <a:xfrm>
          <a:off x="16370300" y="9898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41,431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121727</xdr:rowOff>
    </xdr:from>
    <xdr:to>
      <xdr:col>86</xdr:col>
      <xdr:colOff>25400</xdr:colOff>
      <xdr:row>57</xdr:row>
      <xdr:rowOff>121727</xdr:rowOff>
    </xdr:to>
    <xdr:cxnSp macro="">
      <xdr:nvCxnSpPr>
        <xdr:cNvPr id="574" name="直線コネクタ 573"/>
        <xdr:cNvCxnSpPr/>
      </xdr:nvCxnSpPr>
      <xdr:spPr>
        <a:xfrm>
          <a:off x="16230600" y="98943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104007</xdr:rowOff>
    </xdr:from>
    <xdr:ext cx="599010" cy="259045"/>
    <xdr:sp macro="" textlink="">
      <xdr:nvSpPr>
        <xdr:cNvPr id="575" name="教育費最大値テキスト"/>
        <xdr:cNvSpPr txBox="1"/>
      </xdr:nvSpPr>
      <xdr:spPr>
        <a:xfrm>
          <a:off x="16370300" y="86765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258,644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157330</xdr:rowOff>
    </xdr:from>
    <xdr:to>
      <xdr:col>86</xdr:col>
      <xdr:colOff>25400</xdr:colOff>
      <xdr:row>51</xdr:row>
      <xdr:rowOff>157330</xdr:rowOff>
    </xdr:to>
    <xdr:cxnSp macro="">
      <xdr:nvCxnSpPr>
        <xdr:cNvPr id="576" name="直線コネクタ 575"/>
        <xdr:cNvCxnSpPr/>
      </xdr:nvCxnSpPr>
      <xdr:spPr>
        <a:xfrm>
          <a:off x="16230600" y="8901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53</xdr:row>
      <xdr:rowOff>86779</xdr:rowOff>
    </xdr:from>
    <xdr:to>
      <xdr:col>85</xdr:col>
      <xdr:colOff>127000</xdr:colOff>
      <xdr:row>55</xdr:row>
      <xdr:rowOff>49755</xdr:rowOff>
    </xdr:to>
    <xdr:cxnSp macro="">
      <xdr:nvCxnSpPr>
        <xdr:cNvPr id="577" name="直線コネクタ 576"/>
        <xdr:cNvCxnSpPr/>
      </xdr:nvCxnSpPr>
      <xdr:spPr>
        <a:xfrm flipV="1">
          <a:off x="15481300" y="9173629"/>
          <a:ext cx="838200" cy="305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72503</xdr:rowOff>
    </xdr:from>
    <xdr:ext cx="534377" cy="259045"/>
    <xdr:sp macro="" textlink="">
      <xdr:nvSpPr>
        <xdr:cNvPr id="578" name="教育費平均値テキスト"/>
        <xdr:cNvSpPr txBox="1"/>
      </xdr:nvSpPr>
      <xdr:spPr>
        <a:xfrm>
          <a:off x="16370300" y="967370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94076</xdr:rowOff>
    </xdr:from>
    <xdr:to>
      <xdr:col>85</xdr:col>
      <xdr:colOff>177800</xdr:colOff>
      <xdr:row>57</xdr:row>
      <xdr:rowOff>24226</xdr:rowOff>
    </xdr:to>
    <xdr:sp macro="" textlink="">
      <xdr:nvSpPr>
        <xdr:cNvPr id="579" name="フローチャート: 判断 578"/>
        <xdr:cNvSpPr/>
      </xdr:nvSpPr>
      <xdr:spPr>
        <a:xfrm>
          <a:off x="16268700" y="9695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49755</xdr:rowOff>
    </xdr:from>
    <xdr:to>
      <xdr:col>81</xdr:col>
      <xdr:colOff>50800</xdr:colOff>
      <xdr:row>55</xdr:row>
      <xdr:rowOff>122299</xdr:rowOff>
    </xdr:to>
    <xdr:cxnSp macro="">
      <xdr:nvCxnSpPr>
        <xdr:cNvPr id="580" name="直線コネクタ 579"/>
        <xdr:cNvCxnSpPr/>
      </xdr:nvCxnSpPr>
      <xdr:spPr>
        <a:xfrm flipV="1">
          <a:off x="14592300" y="9479505"/>
          <a:ext cx="889000" cy="72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123610</xdr:rowOff>
    </xdr:from>
    <xdr:to>
      <xdr:col>81</xdr:col>
      <xdr:colOff>101600</xdr:colOff>
      <xdr:row>57</xdr:row>
      <xdr:rowOff>53760</xdr:rowOff>
    </xdr:to>
    <xdr:sp macro="" textlink="">
      <xdr:nvSpPr>
        <xdr:cNvPr id="581" name="フローチャート: 判断 580"/>
        <xdr:cNvSpPr/>
      </xdr:nvSpPr>
      <xdr:spPr>
        <a:xfrm>
          <a:off x="15430500" y="9724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44887</xdr:rowOff>
    </xdr:from>
    <xdr:ext cx="534377" cy="259045"/>
    <xdr:sp macro="" textlink="">
      <xdr:nvSpPr>
        <xdr:cNvPr id="582" name="テキスト ボックス 581"/>
        <xdr:cNvSpPr txBox="1"/>
      </xdr:nvSpPr>
      <xdr:spPr>
        <a:xfrm>
          <a:off x="15214111" y="9817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55</xdr:row>
      <xdr:rowOff>122299</xdr:rowOff>
    </xdr:from>
    <xdr:to>
      <xdr:col>76</xdr:col>
      <xdr:colOff>114300</xdr:colOff>
      <xdr:row>57</xdr:row>
      <xdr:rowOff>1118</xdr:rowOff>
    </xdr:to>
    <xdr:cxnSp macro="">
      <xdr:nvCxnSpPr>
        <xdr:cNvPr id="583" name="直線コネクタ 582"/>
        <xdr:cNvCxnSpPr/>
      </xdr:nvCxnSpPr>
      <xdr:spPr>
        <a:xfrm flipV="1">
          <a:off x="13703300" y="9552049"/>
          <a:ext cx="889000" cy="221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102580</xdr:rowOff>
    </xdr:from>
    <xdr:to>
      <xdr:col>76</xdr:col>
      <xdr:colOff>165100</xdr:colOff>
      <xdr:row>57</xdr:row>
      <xdr:rowOff>32730</xdr:rowOff>
    </xdr:to>
    <xdr:sp macro="" textlink="">
      <xdr:nvSpPr>
        <xdr:cNvPr id="584" name="フローチャート: 判断 583"/>
        <xdr:cNvSpPr/>
      </xdr:nvSpPr>
      <xdr:spPr>
        <a:xfrm>
          <a:off x="14541500" y="9703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23857</xdr:rowOff>
    </xdr:from>
    <xdr:ext cx="534377" cy="259045"/>
    <xdr:sp macro="" textlink="">
      <xdr:nvSpPr>
        <xdr:cNvPr id="585" name="テキスト ボックス 584"/>
        <xdr:cNvSpPr txBox="1"/>
      </xdr:nvSpPr>
      <xdr:spPr>
        <a:xfrm>
          <a:off x="14325111" y="9796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1118</xdr:rowOff>
    </xdr:from>
    <xdr:to>
      <xdr:col>71</xdr:col>
      <xdr:colOff>177800</xdr:colOff>
      <xdr:row>57</xdr:row>
      <xdr:rowOff>2791</xdr:rowOff>
    </xdr:to>
    <xdr:cxnSp macro="">
      <xdr:nvCxnSpPr>
        <xdr:cNvPr id="586" name="直線コネクタ 585"/>
        <xdr:cNvCxnSpPr/>
      </xdr:nvCxnSpPr>
      <xdr:spPr>
        <a:xfrm flipV="1">
          <a:off x="12814300" y="9773768"/>
          <a:ext cx="889000" cy="16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149314</xdr:rowOff>
    </xdr:from>
    <xdr:to>
      <xdr:col>72</xdr:col>
      <xdr:colOff>38100</xdr:colOff>
      <xdr:row>57</xdr:row>
      <xdr:rowOff>79464</xdr:rowOff>
    </xdr:to>
    <xdr:sp macro="" textlink="">
      <xdr:nvSpPr>
        <xdr:cNvPr id="587" name="フローチャート: 判断 586"/>
        <xdr:cNvSpPr/>
      </xdr:nvSpPr>
      <xdr:spPr>
        <a:xfrm>
          <a:off x="13652500" y="9750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70591</xdr:rowOff>
    </xdr:from>
    <xdr:ext cx="534377" cy="259045"/>
    <xdr:sp macro="" textlink="">
      <xdr:nvSpPr>
        <xdr:cNvPr id="588" name="テキスト ボックス 587"/>
        <xdr:cNvSpPr txBox="1"/>
      </xdr:nvSpPr>
      <xdr:spPr>
        <a:xfrm>
          <a:off x="13436111" y="9843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150151</xdr:rowOff>
    </xdr:from>
    <xdr:to>
      <xdr:col>67</xdr:col>
      <xdr:colOff>101600</xdr:colOff>
      <xdr:row>57</xdr:row>
      <xdr:rowOff>80301</xdr:rowOff>
    </xdr:to>
    <xdr:sp macro="" textlink="">
      <xdr:nvSpPr>
        <xdr:cNvPr id="589" name="フローチャート: 判断 588"/>
        <xdr:cNvSpPr/>
      </xdr:nvSpPr>
      <xdr:spPr>
        <a:xfrm>
          <a:off x="12763500" y="9751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71428</xdr:rowOff>
    </xdr:from>
    <xdr:ext cx="534377" cy="259045"/>
    <xdr:sp macro="" textlink="">
      <xdr:nvSpPr>
        <xdr:cNvPr id="590" name="テキスト ボックス 589"/>
        <xdr:cNvSpPr txBox="1"/>
      </xdr:nvSpPr>
      <xdr:spPr>
        <a:xfrm>
          <a:off x="12547111" y="9844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1" name="テキスト ボックス 590"/>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2" name="テキスト ボックス 591"/>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3" name="テキスト ボックス 592"/>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4" name="テキスト ボックス 593"/>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5" name="テキスト ボックス 594"/>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53</xdr:row>
      <xdr:rowOff>35979</xdr:rowOff>
    </xdr:from>
    <xdr:to>
      <xdr:col>85</xdr:col>
      <xdr:colOff>177800</xdr:colOff>
      <xdr:row>53</xdr:row>
      <xdr:rowOff>137579</xdr:rowOff>
    </xdr:to>
    <xdr:sp macro="" textlink="">
      <xdr:nvSpPr>
        <xdr:cNvPr id="596" name="楕円 595"/>
        <xdr:cNvSpPr/>
      </xdr:nvSpPr>
      <xdr:spPr>
        <a:xfrm>
          <a:off x="16268700" y="9122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52</xdr:row>
      <xdr:rowOff>58856</xdr:rowOff>
    </xdr:from>
    <xdr:ext cx="599010" cy="259045"/>
    <xdr:sp macro="" textlink="">
      <xdr:nvSpPr>
        <xdr:cNvPr id="597" name="教育費該当値テキスト"/>
        <xdr:cNvSpPr txBox="1"/>
      </xdr:nvSpPr>
      <xdr:spPr>
        <a:xfrm>
          <a:off x="16370300" y="89742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199,075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170405</xdr:rowOff>
    </xdr:from>
    <xdr:to>
      <xdr:col>81</xdr:col>
      <xdr:colOff>101600</xdr:colOff>
      <xdr:row>55</xdr:row>
      <xdr:rowOff>100555</xdr:rowOff>
    </xdr:to>
    <xdr:sp macro="" textlink="">
      <xdr:nvSpPr>
        <xdr:cNvPr id="598" name="楕円 597"/>
        <xdr:cNvSpPr/>
      </xdr:nvSpPr>
      <xdr:spPr>
        <a:xfrm>
          <a:off x="15430500" y="9428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53</xdr:row>
      <xdr:rowOff>117082</xdr:rowOff>
    </xdr:from>
    <xdr:ext cx="599010" cy="259045"/>
    <xdr:sp macro="" textlink="">
      <xdr:nvSpPr>
        <xdr:cNvPr id="599" name="テキスト ボックス 598"/>
        <xdr:cNvSpPr txBox="1"/>
      </xdr:nvSpPr>
      <xdr:spPr>
        <a:xfrm>
          <a:off x="15181795" y="92039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55</xdr:row>
      <xdr:rowOff>71499</xdr:rowOff>
    </xdr:from>
    <xdr:to>
      <xdr:col>76</xdr:col>
      <xdr:colOff>165100</xdr:colOff>
      <xdr:row>56</xdr:row>
      <xdr:rowOff>1649</xdr:rowOff>
    </xdr:to>
    <xdr:sp macro="" textlink="">
      <xdr:nvSpPr>
        <xdr:cNvPr id="600" name="楕円 599"/>
        <xdr:cNvSpPr/>
      </xdr:nvSpPr>
      <xdr:spPr>
        <a:xfrm>
          <a:off x="14541500" y="9501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54</xdr:row>
      <xdr:rowOff>18176</xdr:rowOff>
    </xdr:from>
    <xdr:ext cx="599010" cy="259045"/>
    <xdr:sp macro="" textlink="">
      <xdr:nvSpPr>
        <xdr:cNvPr id="601" name="テキスト ボックス 600"/>
        <xdr:cNvSpPr txBox="1"/>
      </xdr:nvSpPr>
      <xdr:spPr>
        <a:xfrm>
          <a:off x="14292795" y="92764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121768</xdr:rowOff>
    </xdr:from>
    <xdr:to>
      <xdr:col>72</xdr:col>
      <xdr:colOff>38100</xdr:colOff>
      <xdr:row>57</xdr:row>
      <xdr:rowOff>51918</xdr:rowOff>
    </xdr:to>
    <xdr:sp macro="" textlink="">
      <xdr:nvSpPr>
        <xdr:cNvPr id="602" name="楕円 601"/>
        <xdr:cNvSpPr/>
      </xdr:nvSpPr>
      <xdr:spPr>
        <a:xfrm>
          <a:off x="13652500" y="9722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68445</xdr:rowOff>
    </xdr:from>
    <xdr:ext cx="534377" cy="259045"/>
    <xdr:sp macro="" textlink="">
      <xdr:nvSpPr>
        <xdr:cNvPr id="603" name="テキスト ボックス 602"/>
        <xdr:cNvSpPr txBox="1"/>
      </xdr:nvSpPr>
      <xdr:spPr>
        <a:xfrm>
          <a:off x="13436111" y="9498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123441</xdr:rowOff>
    </xdr:from>
    <xdr:to>
      <xdr:col>67</xdr:col>
      <xdr:colOff>101600</xdr:colOff>
      <xdr:row>57</xdr:row>
      <xdr:rowOff>53591</xdr:rowOff>
    </xdr:to>
    <xdr:sp macro="" textlink="">
      <xdr:nvSpPr>
        <xdr:cNvPr id="604" name="楕円 603"/>
        <xdr:cNvSpPr/>
      </xdr:nvSpPr>
      <xdr:spPr>
        <a:xfrm>
          <a:off x="12763500" y="9724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70118</xdr:rowOff>
    </xdr:from>
    <xdr:ext cx="534377" cy="259045"/>
    <xdr:sp macro="" textlink="">
      <xdr:nvSpPr>
        <xdr:cNvPr id="605" name="テキスト ボックス 604"/>
        <xdr:cNvSpPr txBox="1"/>
      </xdr:nvSpPr>
      <xdr:spPr>
        <a:xfrm>
          <a:off x="12547111" y="9499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6" name="正方形/長方形 605"/>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7" name="正方形/長方形 606"/>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8" name="正方形/長方形 607"/>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9" name="正方形/長方形 608"/>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0" name="正方形/長方形 609"/>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1" name="正方形/長方形 610"/>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2" name="正方形/長方形 611"/>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3" name="正方形/長方形 612"/>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4" name="テキスト ボックス 613"/>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5" name="直線コネクタ 614"/>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6" name="直線コネクタ 615"/>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7" name="テキスト ボックス 616"/>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8" name="直線コネクタ 617"/>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144434</xdr:rowOff>
    </xdr:from>
    <xdr:ext cx="595419" cy="259045"/>
    <xdr:sp macro="" textlink="">
      <xdr:nvSpPr>
        <xdr:cNvPr id="619" name="テキスト ボックス 618"/>
        <xdr:cNvSpPr txBox="1"/>
      </xdr:nvSpPr>
      <xdr:spPr>
        <a:xfrm>
          <a:off x="11850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0" name="直線コネクタ 619"/>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74</xdr:row>
      <xdr:rowOff>160762</xdr:rowOff>
    </xdr:from>
    <xdr:ext cx="595419" cy="259045"/>
    <xdr:sp macro="" textlink="">
      <xdr:nvSpPr>
        <xdr:cNvPr id="621" name="テキスト ボックス 620"/>
        <xdr:cNvSpPr txBox="1"/>
      </xdr:nvSpPr>
      <xdr:spPr>
        <a:xfrm>
          <a:off x="11850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2" name="直線コネクタ 621"/>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5642</xdr:rowOff>
    </xdr:from>
    <xdr:ext cx="595419" cy="259045"/>
    <xdr:sp macro="" textlink="">
      <xdr:nvSpPr>
        <xdr:cNvPr id="623" name="テキスト ボックス 622"/>
        <xdr:cNvSpPr txBox="1"/>
      </xdr:nvSpPr>
      <xdr:spPr>
        <a:xfrm>
          <a:off x="11850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4" name="直線コネクタ 623"/>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25" name="テキスト ボックス 624"/>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6" name="直線コネクタ 625"/>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7" name="テキスト ボックス 626"/>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8" name="直線コネクタ 627"/>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9" name="テキスト ボックス 628"/>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0"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103816</xdr:rowOff>
    </xdr:from>
    <xdr:to>
      <xdr:col>85</xdr:col>
      <xdr:colOff>126364</xdr:colOff>
      <xdr:row>79</xdr:row>
      <xdr:rowOff>98879</xdr:rowOff>
    </xdr:to>
    <xdr:cxnSp macro="">
      <xdr:nvCxnSpPr>
        <xdr:cNvPr id="631" name="直線コネクタ 630"/>
        <xdr:cNvCxnSpPr/>
      </xdr:nvCxnSpPr>
      <xdr:spPr>
        <a:xfrm flipV="1">
          <a:off x="16317595" y="12105316"/>
          <a:ext cx="1269" cy="15381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121149</xdr:rowOff>
    </xdr:from>
    <xdr:ext cx="249299" cy="259045"/>
    <xdr:sp macro="" textlink="">
      <xdr:nvSpPr>
        <xdr:cNvPr id="632" name="災害復旧費最小値テキスト"/>
        <xdr:cNvSpPr txBox="1"/>
      </xdr:nvSpPr>
      <xdr:spPr>
        <a:xfrm>
          <a:off x="16370300" y="1366569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3" name="直線コネクタ 632"/>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50493</xdr:rowOff>
    </xdr:from>
    <xdr:ext cx="599010" cy="259045"/>
    <xdr:sp macro="" textlink="">
      <xdr:nvSpPr>
        <xdr:cNvPr id="634" name="災害復旧費最大値テキスト"/>
        <xdr:cNvSpPr txBox="1"/>
      </xdr:nvSpPr>
      <xdr:spPr>
        <a:xfrm>
          <a:off x="16370300" y="118805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470,988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103816</xdr:rowOff>
    </xdr:from>
    <xdr:to>
      <xdr:col>86</xdr:col>
      <xdr:colOff>25400</xdr:colOff>
      <xdr:row>70</xdr:row>
      <xdr:rowOff>103816</xdr:rowOff>
    </xdr:to>
    <xdr:cxnSp macro="">
      <xdr:nvCxnSpPr>
        <xdr:cNvPr id="635" name="直線コネクタ 634"/>
        <xdr:cNvCxnSpPr/>
      </xdr:nvCxnSpPr>
      <xdr:spPr>
        <a:xfrm>
          <a:off x="16230600" y="121053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75124</xdr:rowOff>
    </xdr:from>
    <xdr:to>
      <xdr:col>85</xdr:col>
      <xdr:colOff>127000</xdr:colOff>
      <xdr:row>79</xdr:row>
      <xdr:rowOff>86809</xdr:rowOff>
    </xdr:to>
    <xdr:cxnSp macro="">
      <xdr:nvCxnSpPr>
        <xdr:cNvPr id="636" name="直線コネクタ 635"/>
        <xdr:cNvCxnSpPr/>
      </xdr:nvCxnSpPr>
      <xdr:spPr>
        <a:xfrm>
          <a:off x="15481300" y="13619674"/>
          <a:ext cx="838200" cy="11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38599</xdr:rowOff>
    </xdr:from>
    <xdr:ext cx="469744" cy="259045"/>
    <xdr:sp macro="" textlink="">
      <xdr:nvSpPr>
        <xdr:cNvPr id="637" name="災害復旧費平均値テキスト"/>
        <xdr:cNvSpPr txBox="1"/>
      </xdr:nvSpPr>
      <xdr:spPr>
        <a:xfrm>
          <a:off x="16370300" y="1341169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15722</xdr:rowOff>
    </xdr:from>
    <xdr:to>
      <xdr:col>85</xdr:col>
      <xdr:colOff>177800</xdr:colOff>
      <xdr:row>79</xdr:row>
      <xdr:rowOff>117322</xdr:rowOff>
    </xdr:to>
    <xdr:sp macro="" textlink="">
      <xdr:nvSpPr>
        <xdr:cNvPr id="638" name="フローチャート: 判断 637"/>
        <xdr:cNvSpPr/>
      </xdr:nvSpPr>
      <xdr:spPr>
        <a:xfrm>
          <a:off x="16268700" y="13560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26612</xdr:rowOff>
    </xdr:from>
    <xdr:to>
      <xdr:col>81</xdr:col>
      <xdr:colOff>50800</xdr:colOff>
      <xdr:row>79</xdr:row>
      <xdr:rowOff>75124</xdr:rowOff>
    </xdr:to>
    <xdr:cxnSp macro="">
      <xdr:nvCxnSpPr>
        <xdr:cNvPr id="639" name="直線コネクタ 638"/>
        <xdr:cNvCxnSpPr/>
      </xdr:nvCxnSpPr>
      <xdr:spPr>
        <a:xfrm>
          <a:off x="14592300" y="13571162"/>
          <a:ext cx="889000" cy="485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79</xdr:row>
      <xdr:rowOff>17424</xdr:rowOff>
    </xdr:from>
    <xdr:to>
      <xdr:col>81</xdr:col>
      <xdr:colOff>101600</xdr:colOff>
      <xdr:row>79</xdr:row>
      <xdr:rowOff>119024</xdr:rowOff>
    </xdr:to>
    <xdr:sp macro="" textlink="">
      <xdr:nvSpPr>
        <xdr:cNvPr id="640" name="フローチャート: 判断 639"/>
        <xdr:cNvSpPr/>
      </xdr:nvSpPr>
      <xdr:spPr>
        <a:xfrm>
          <a:off x="15430500" y="13561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135551</xdr:rowOff>
    </xdr:from>
    <xdr:ext cx="469744" cy="259045"/>
    <xdr:sp macro="" textlink="">
      <xdr:nvSpPr>
        <xdr:cNvPr id="641" name="テキスト ボックス 640"/>
        <xdr:cNvSpPr txBox="1"/>
      </xdr:nvSpPr>
      <xdr:spPr>
        <a:xfrm>
          <a:off x="15246428" y="133372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69726</xdr:rowOff>
    </xdr:from>
    <xdr:to>
      <xdr:col>76</xdr:col>
      <xdr:colOff>114300</xdr:colOff>
      <xdr:row>79</xdr:row>
      <xdr:rowOff>26612</xdr:rowOff>
    </xdr:to>
    <xdr:cxnSp macro="">
      <xdr:nvCxnSpPr>
        <xdr:cNvPr id="642" name="直線コネクタ 641"/>
        <xdr:cNvCxnSpPr/>
      </xdr:nvCxnSpPr>
      <xdr:spPr>
        <a:xfrm>
          <a:off x="13703300" y="13442826"/>
          <a:ext cx="889000" cy="128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168351</xdr:rowOff>
    </xdr:from>
    <xdr:to>
      <xdr:col>76</xdr:col>
      <xdr:colOff>165100</xdr:colOff>
      <xdr:row>79</xdr:row>
      <xdr:rowOff>98501</xdr:rowOff>
    </xdr:to>
    <xdr:sp macro="" textlink="">
      <xdr:nvSpPr>
        <xdr:cNvPr id="643" name="フローチャート: 判断 642"/>
        <xdr:cNvSpPr/>
      </xdr:nvSpPr>
      <xdr:spPr>
        <a:xfrm>
          <a:off x="14541500" y="13541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79</xdr:row>
      <xdr:rowOff>89628</xdr:rowOff>
    </xdr:from>
    <xdr:ext cx="534377" cy="259045"/>
    <xdr:sp macro="" textlink="">
      <xdr:nvSpPr>
        <xdr:cNvPr id="644" name="テキスト ボックス 643"/>
        <xdr:cNvSpPr txBox="1"/>
      </xdr:nvSpPr>
      <xdr:spPr>
        <a:xfrm>
          <a:off x="14325111" y="13634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69726</xdr:rowOff>
    </xdr:from>
    <xdr:to>
      <xdr:col>71</xdr:col>
      <xdr:colOff>177800</xdr:colOff>
      <xdr:row>78</xdr:row>
      <xdr:rowOff>81139</xdr:rowOff>
    </xdr:to>
    <xdr:cxnSp macro="">
      <xdr:nvCxnSpPr>
        <xdr:cNvPr id="645" name="直線コネクタ 644"/>
        <xdr:cNvCxnSpPr/>
      </xdr:nvCxnSpPr>
      <xdr:spPr>
        <a:xfrm flipV="1">
          <a:off x="12814300" y="13442826"/>
          <a:ext cx="889000" cy="11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3907</xdr:rowOff>
    </xdr:from>
    <xdr:to>
      <xdr:col>72</xdr:col>
      <xdr:colOff>38100</xdr:colOff>
      <xdr:row>79</xdr:row>
      <xdr:rowOff>105507</xdr:rowOff>
    </xdr:to>
    <xdr:sp macro="" textlink="">
      <xdr:nvSpPr>
        <xdr:cNvPr id="646" name="フローチャート: 判断 645"/>
        <xdr:cNvSpPr/>
      </xdr:nvSpPr>
      <xdr:spPr>
        <a:xfrm>
          <a:off x="13652500" y="13548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79</xdr:row>
      <xdr:rowOff>96634</xdr:rowOff>
    </xdr:from>
    <xdr:ext cx="534377" cy="259045"/>
    <xdr:sp macro="" textlink="">
      <xdr:nvSpPr>
        <xdr:cNvPr id="647" name="テキスト ボックス 646"/>
        <xdr:cNvSpPr txBox="1"/>
      </xdr:nvSpPr>
      <xdr:spPr>
        <a:xfrm>
          <a:off x="13436111" y="13641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17864</xdr:rowOff>
    </xdr:from>
    <xdr:to>
      <xdr:col>67</xdr:col>
      <xdr:colOff>101600</xdr:colOff>
      <xdr:row>79</xdr:row>
      <xdr:rowOff>119464</xdr:rowOff>
    </xdr:to>
    <xdr:sp macro="" textlink="">
      <xdr:nvSpPr>
        <xdr:cNvPr id="648" name="フローチャート: 判断 647"/>
        <xdr:cNvSpPr/>
      </xdr:nvSpPr>
      <xdr:spPr>
        <a:xfrm>
          <a:off x="12763500" y="135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110591</xdr:rowOff>
    </xdr:from>
    <xdr:ext cx="469744" cy="259045"/>
    <xdr:sp macro="" textlink="">
      <xdr:nvSpPr>
        <xdr:cNvPr id="649" name="テキスト ボックス 648"/>
        <xdr:cNvSpPr txBox="1"/>
      </xdr:nvSpPr>
      <xdr:spPr>
        <a:xfrm>
          <a:off x="12579428" y="13655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0" name="テキスト ボックス 649"/>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1" name="テキスト ボックス 650"/>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2" name="テキスト ボックス 651"/>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3" name="テキスト ボックス 652"/>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4" name="テキスト ボックス 653"/>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36009</xdr:rowOff>
    </xdr:from>
    <xdr:to>
      <xdr:col>85</xdr:col>
      <xdr:colOff>177800</xdr:colOff>
      <xdr:row>79</xdr:row>
      <xdr:rowOff>137609</xdr:rowOff>
    </xdr:to>
    <xdr:sp macro="" textlink="">
      <xdr:nvSpPr>
        <xdr:cNvPr id="655" name="楕円 654"/>
        <xdr:cNvSpPr/>
      </xdr:nvSpPr>
      <xdr:spPr>
        <a:xfrm>
          <a:off x="16268700" y="13580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165599</xdr:rowOff>
    </xdr:from>
    <xdr:ext cx="469744" cy="259045"/>
    <xdr:sp macro="" textlink="">
      <xdr:nvSpPr>
        <xdr:cNvPr id="656" name="災害復旧費該当値テキスト"/>
        <xdr:cNvSpPr txBox="1"/>
      </xdr:nvSpPr>
      <xdr:spPr>
        <a:xfrm>
          <a:off x="16370300" y="135386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24324</xdr:rowOff>
    </xdr:from>
    <xdr:to>
      <xdr:col>81</xdr:col>
      <xdr:colOff>101600</xdr:colOff>
      <xdr:row>79</xdr:row>
      <xdr:rowOff>125924</xdr:rowOff>
    </xdr:to>
    <xdr:sp macro="" textlink="">
      <xdr:nvSpPr>
        <xdr:cNvPr id="657" name="楕円 656"/>
        <xdr:cNvSpPr/>
      </xdr:nvSpPr>
      <xdr:spPr>
        <a:xfrm>
          <a:off x="15430500" y="13568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117051</xdr:rowOff>
    </xdr:from>
    <xdr:ext cx="469744" cy="259045"/>
    <xdr:sp macro="" textlink="">
      <xdr:nvSpPr>
        <xdr:cNvPr id="658" name="テキスト ボックス 657"/>
        <xdr:cNvSpPr txBox="1"/>
      </xdr:nvSpPr>
      <xdr:spPr>
        <a:xfrm>
          <a:off x="15246428" y="136616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147262</xdr:rowOff>
    </xdr:from>
    <xdr:to>
      <xdr:col>76</xdr:col>
      <xdr:colOff>165100</xdr:colOff>
      <xdr:row>79</xdr:row>
      <xdr:rowOff>77412</xdr:rowOff>
    </xdr:to>
    <xdr:sp macro="" textlink="">
      <xdr:nvSpPr>
        <xdr:cNvPr id="659" name="楕円 658"/>
        <xdr:cNvSpPr/>
      </xdr:nvSpPr>
      <xdr:spPr>
        <a:xfrm>
          <a:off x="14541500" y="13520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93939</xdr:rowOff>
    </xdr:from>
    <xdr:ext cx="534377" cy="259045"/>
    <xdr:sp macro="" textlink="">
      <xdr:nvSpPr>
        <xdr:cNvPr id="660" name="テキスト ボックス 659"/>
        <xdr:cNvSpPr txBox="1"/>
      </xdr:nvSpPr>
      <xdr:spPr>
        <a:xfrm>
          <a:off x="14325111" y="13295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18926</xdr:rowOff>
    </xdr:from>
    <xdr:to>
      <xdr:col>72</xdr:col>
      <xdr:colOff>38100</xdr:colOff>
      <xdr:row>78</xdr:row>
      <xdr:rowOff>120526</xdr:rowOff>
    </xdr:to>
    <xdr:sp macro="" textlink="">
      <xdr:nvSpPr>
        <xdr:cNvPr id="661" name="楕円 660"/>
        <xdr:cNvSpPr/>
      </xdr:nvSpPr>
      <xdr:spPr>
        <a:xfrm>
          <a:off x="13652500" y="13392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137053</xdr:rowOff>
    </xdr:from>
    <xdr:ext cx="534377" cy="259045"/>
    <xdr:sp macro="" textlink="">
      <xdr:nvSpPr>
        <xdr:cNvPr id="662" name="テキスト ボックス 661"/>
        <xdr:cNvSpPr txBox="1"/>
      </xdr:nvSpPr>
      <xdr:spPr>
        <a:xfrm>
          <a:off x="13436111" y="13167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30339</xdr:rowOff>
    </xdr:from>
    <xdr:to>
      <xdr:col>67</xdr:col>
      <xdr:colOff>101600</xdr:colOff>
      <xdr:row>78</xdr:row>
      <xdr:rowOff>131939</xdr:rowOff>
    </xdr:to>
    <xdr:sp macro="" textlink="">
      <xdr:nvSpPr>
        <xdr:cNvPr id="663" name="楕円 662"/>
        <xdr:cNvSpPr/>
      </xdr:nvSpPr>
      <xdr:spPr>
        <a:xfrm>
          <a:off x="12763500" y="13403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148466</xdr:rowOff>
    </xdr:from>
    <xdr:ext cx="534377" cy="259045"/>
    <xdr:sp macro="" textlink="">
      <xdr:nvSpPr>
        <xdr:cNvPr id="664" name="テキスト ボックス 663"/>
        <xdr:cNvSpPr txBox="1"/>
      </xdr:nvSpPr>
      <xdr:spPr>
        <a:xfrm>
          <a:off x="12547111" y="13178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5" name="正方形/長方形 664"/>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6" name="正方形/長方形 665"/>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7" name="正方形/長方形 666"/>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8" name="正方形/長方形 667"/>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9" name="正方形/長方形 668"/>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0" name="正方形/長方形 669"/>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1" name="正方形/長方形 670"/>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2" name="正方形/長方形 671"/>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3" name="テキスト ボックス 672"/>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4" name="直線コネクタ 673"/>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5" name="直線コネクタ 674"/>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6" name="テキスト ボックス 675"/>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7" name="直線コネクタ 676"/>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8" name="テキスト ボックス 677"/>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9" name="直線コネクタ 678"/>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80" name="テキスト ボックス 679"/>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1" name="直線コネクタ 680"/>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82" name="テキスト ボックス 681"/>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3" name="直線コネクタ 682"/>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4" name="テキスト ボックス 683"/>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5" name="直線コネクタ 684"/>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6" name="テキスト ボックス 685"/>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7"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166210</xdr:rowOff>
    </xdr:from>
    <xdr:to>
      <xdr:col>85</xdr:col>
      <xdr:colOff>126364</xdr:colOff>
      <xdr:row>98</xdr:row>
      <xdr:rowOff>75113</xdr:rowOff>
    </xdr:to>
    <xdr:cxnSp macro="">
      <xdr:nvCxnSpPr>
        <xdr:cNvPr id="688" name="直線コネクタ 687"/>
        <xdr:cNvCxnSpPr/>
      </xdr:nvCxnSpPr>
      <xdr:spPr>
        <a:xfrm flipV="1">
          <a:off x="16317595" y="15425260"/>
          <a:ext cx="1269" cy="14519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78940</xdr:rowOff>
    </xdr:from>
    <xdr:ext cx="534377" cy="259045"/>
    <xdr:sp macro="" textlink="">
      <xdr:nvSpPr>
        <xdr:cNvPr id="689" name="公債費最小値テキスト"/>
        <xdr:cNvSpPr txBox="1"/>
      </xdr:nvSpPr>
      <xdr:spPr>
        <a:xfrm>
          <a:off x="16370300" y="16881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75113</xdr:rowOff>
    </xdr:from>
    <xdr:to>
      <xdr:col>86</xdr:col>
      <xdr:colOff>25400</xdr:colOff>
      <xdr:row>98</xdr:row>
      <xdr:rowOff>75113</xdr:rowOff>
    </xdr:to>
    <xdr:cxnSp macro="">
      <xdr:nvCxnSpPr>
        <xdr:cNvPr id="690" name="直線コネクタ 689"/>
        <xdr:cNvCxnSpPr/>
      </xdr:nvCxnSpPr>
      <xdr:spPr>
        <a:xfrm>
          <a:off x="16230600" y="168772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112887</xdr:rowOff>
    </xdr:from>
    <xdr:ext cx="599010" cy="259045"/>
    <xdr:sp macro="" textlink="">
      <xdr:nvSpPr>
        <xdr:cNvPr id="691" name="公債費最大値テキスト"/>
        <xdr:cNvSpPr txBox="1"/>
      </xdr:nvSpPr>
      <xdr:spPr>
        <a:xfrm>
          <a:off x="16370300" y="152004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209,021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89</xdr:row>
      <xdr:rowOff>166210</xdr:rowOff>
    </xdr:from>
    <xdr:to>
      <xdr:col>86</xdr:col>
      <xdr:colOff>25400</xdr:colOff>
      <xdr:row>89</xdr:row>
      <xdr:rowOff>166210</xdr:rowOff>
    </xdr:to>
    <xdr:cxnSp macro="">
      <xdr:nvCxnSpPr>
        <xdr:cNvPr id="692" name="直線コネクタ 691"/>
        <xdr:cNvCxnSpPr/>
      </xdr:nvCxnSpPr>
      <xdr:spPr>
        <a:xfrm>
          <a:off x="16230600" y="15425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91</xdr:row>
      <xdr:rowOff>164007</xdr:rowOff>
    </xdr:from>
    <xdr:to>
      <xdr:col>85</xdr:col>
      <xdr:colOff>127000</xdr:colOff>
      <xdr:row>93</xdr:row>
      <xdr:rowOff>9513</xdr:rowOff>
    </xdr:to>
    <xdr:cxnSp macro="">
      <xdr:nvCxnSpPr>
        <xdr:cNvPr id="693" name="直線コネクタ 692"/>
        <xdr:cNvCxnSpPr/>
      </xdr:nvCxnSpPr>
      <xdr:spPr>
        <a:xfrm>
          <a:off x="15481300" y="15765957"/>
          <a:ext cx="838200" cy="188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157723</xdr:rowOff>
    </xdr:from>
    <xdr:ext cx="534377" cy="259045"/>
    <xdr:sp macro="" textlink="">
      <xdr:nvSpPr>
        <xdr:cNvPr id="694" name="公債費平均値テキスト"/>
        <xdr:cNvSpPr txBox="1"/>
      </xdr:nvSpPr>
      <xdr:spPr>
        <a:xfrm>
          <a:off x="16370300" y="164454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7846</xdr:rowOff>
    </xdr:from>
    <xdr:to>
      <xdr:col>85</xdr:col>
      <xdr:colOff>177800</xdr:colOff>
      <xdr:row>96</xdr:row>
      <xdr:rowOff>109446</xdr:rowOff>
    </xdr:to>
    <xdr:sp macro="" textlink="">
      <xdr:nvSpPr>
        <xdr:cNvPr id="695" name="フローチャート: 判断 694"/>
        <xdr:cNvSpPr/>
      </xdr:nvSpPr>
      <xdr:spPr>
        <a:xfrm>
          <a:off x="16268700" y="16467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91</xdr:row>
      <xdr:rowOff>164007</xdr:rowOff>
    </xdr:from>
    <xdr:to>
      <xdr:col>81</xdr:col>
      <xdr:colOff>50800</xdr:colOff>
      <xdr:row>95</xdr:row>
      <xdr:rowOff>48016</xdr:rowOff>
    </xdr:to>
    <xdr:cxnSp macro="">
      <xdr:nvCxnSpPr>
        <xdr:cNvPr id="696" name="直線コネクタ 695"/>
        <xdr:cNvCxnSpPr/>
      </xdr:nvCxnSpPr>
      <xdr:spPr>
        <a:xfrm flipV="1">
          <a:off x="14592300" y="15765957"/>
          <a:ext cx="889000" cy="569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25944</xdr:rowOff>
    </xdr:from>
    <xdr:to>
      <xdr:col>81</xdr:col>
      <xdr:colOff>101600</xdr:colOff>
      <xdr:row>96</xdr:row>
      <xdr:rowOff>127544</xdr:rowOff>
    </xdr:to>
    <xdr:sp macro="" textlink="">
      <xdr:nvSpPr>
        <xdr:cNvPr id="697" name="フローチャート: 判断 696"/>
        <xdr:cNvSpPr/>
      </xdr:nvSpPr>
      <xdr:spPr>
        <a:xfrm>
          <a:off x="15430500" y="16485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118671</xdr:rowOff>
    </xdr:from>
    <xdr:ext cx="534377" cy="259045"/>
    <xdr:sp macro="" textlink="">
      <xdr:nvSpPr>
        <xdr:cNvPr id="698" name="テキスト ボックス 697"/>
        <xdr:cNvSpPr txBox="1"/>
      </xdr:nvSpPr>
      <xdr:spPr>
        <a:xfrm>
          <a:off x="15214111" y="16577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46538</xdr:rowOff>
    </xdr:from>
    <xdr:to>
      <xdr:col>76</xdr:col>
      <xdr:colOff>114300</xdr:colOff>
      <xdr:row>95</xdr:row>
      <xdr:rowOff>48016</xdr:rowOff>
    </xdr:to>
    <xdr:cxnSp macro="">
      <xdr:nvCxnSpPr>
        <xdr:cNvPr id="699" name="直線コネクタ 698"/>
        <xdr:cNvCxnSpPr/>
      </xdr:nvCxnSpPr>
      <xdr:spPr>
        <a:xfrm>
          <a:off x="13703300" y="16334288"/>
          <a:ext cx="889000" cy="1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61757</xdr:rowOff>
    </xdr:from>
    <xdr:to>
      <xdr:col>76</xdr:col>
      <xdr:colOff>165100</xdr:colOff>
      <xdr:row>96</xdr:row>
      <xdr:rowOff>163357</xdr:rowOff>
    </xdr:to>
    <xdr:sp macro="" textlink="">
      <xdr:nvSpPr>
        <xdr:cNvPr id="700" name="フローチャート: 判断 699"/>
        <xdr:cNvSpPr/>
      </xdr:nvSpPr>
      <xdr:spPr>
        <a:xfrm>
          <a:off x="14541500" y="16520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154484</xdr:rowOff>
    </xdr:from>
    <xdr:ext cx="534377" cy="259045"/>
    <xdr:sp macro="" textlink="">
      <xdr:nvSpPr>
        <xdr:cNvPr id="701" name="テキスト ボックス 700"/>
        <xdr:cNvSpPr txBox="1"/>
      </xdr:nvSpPr>
      <xdr:spPr>
        <a:xfrm>
          <a:off x="14325111" y="16613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40906</xdr:rowOff>
    </xdr:from>
    <xdr:to>
      <xdr:col>71</xdr:col>
      <xdr:colOff>177800</xdr:colOff>
      <xdr:row>95</xdr:row>
      <xdr:rowOff>46538</xdr:rowOff>
    </xdr:to>
    <xdr:cxnSp macro="">
      <xdr:nvCxnSpPr>
        <xdr:cNvPr id="702" name="直線コネクタ 701"/>
        <xdr:cNvCxnSpPr/>
      </xdr:nvCxnSpPr>
      <xdr:spPr>
        <a:xfrm>
          <a:off x="12814300" y="16328656"/>
          <a:ext cx="889000" cy="5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49642</xdr:rowOff>
    </xdr:from>
    <xdr:to>
      <xdr:col>72</xdr:col>
      <xdr:colOff>38100</xdr:colOff>
      <xdr:row>96</xdr:row>
      <xdr:rowOff>151242</xdr:rowOff>
    </xdr:to>
    <xdr:sp macro="" textlink="">
      <xdr:nvSpPr>
        <xdr:cNvPr id="703" name="フローチャート: 判断 702"/>
        <xdr:cNvSpPr/>
      </xdr:nvSpPr>
      <xdr:spPr>
        <a:xfrm>
          <a:off x="13652500" y="16508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142369</xdr:rowOff>
    </xdr:from>
    <xdr:ext cx="534377" cy="259045"/>
    <xdr:sp macro="" textlink="">
      <xdr:nvSpPr>
        <xdr:cNvPr id="704" name="テキスト ボックス 703"/>
        <xdr:cNvSpPr txBox="1"/>
      </xdr:nvSpPr>
      <xdr:spPr>
        <a:xfrm>
          <a:off x="13436111" y="16601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77538</xdr:rowOff>
    </xdr:from>
    <xdr:to>
      <xdr:col>67</xdr:col>
      <xdr:colOff>101600</xdr:colOff>
      <xdr:row>97</xdr:row>
      <xdr:rowOff>7688</xdr:rowOff>
    </xdr:to>
    <xdr:sp macro="" textlink="">
      <xdr:nvSpPr>
        <xdr:cNvPr id="705" name="フローチャート: 判断 704"/>
        <xdr:cNvSpPr/>
      </xdr:nvSpPr>
      <xdr:spPr>
        <a:xfrm>
          <a:off x="12763500" y="16536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170265</xdr:rowOff>
    </xdr:from>
    <xdr:ext cx="534377" cy="259045"/>
    <xdr:sp macro="" textlink="">
      <xdr:nvSpPr>
        <xdr:cNvPr id="706" name="テキスト ボックス 705"/>
        <xdr:cNvSpPr txBox="1"/>
      </xdr:nvSpPr>
      <xdr:spPr>
        <a:xfrm>
          <a:off x="12547111" y="16629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7" name="テキスト ボックス 706"/>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8" name="テキスト ボックス 707"/>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9" name="テキスト ボックス 708"/>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0" name="テキスト ボックス 709"/>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1" name="テキスト ボックス 710"/>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92</xdr:row>
      <xdr:rowOff>130163</xdr:rowOff>
    </xdr:from>
    <xdr:to>
      <xdr:col>85</xdr:col>
      <xdr:colOff>177800</xdr:colOff>
      <xdr:row>93</xdr:row>
      <xdr:rowOff>60313</xdr:rowOff>
    </xdr:to>
    <xdr:sp macro="" textlink="">
      <xdr:nvSpPr>
        <xdr:cNvPr id="712" name="楕円 711"/>
        <xdr:cNvSpPr/>
      </xdr:nvSpPr>
      <xdr:spPr>
        <a:xfrm>
          <a:off x="16268700" y="15903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91</xdr:row>
      <xdr:rowOff>153040</xdr:rowOff>
    </xdr:from>
    <xdr:ext cx="599010" cy="259045"/>
    <xdr:sp macro="" textlink="">
      <xdr:nvSpPr>
        <xdr:cNvPr id="713" name="公債費該当値テキスト"/>
        <xdr:cNvSpPr txBox="1"/>
      </xdr:nvSpPr>
      <xdr:spPr>
        <a:xfrm>
          <a:off x="16370300" y="157549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91</xdr:row>
      <xdr:rowOff>113207</xdr:rowOff>
    </xdr:from>
    <xdr:to>
      <xdr:col>81</xdr:col>
      <xdr:colOff>101600</xdr:colOff>
      <xdr:row>92</xdr:row>
      <xdr:rowOff>43357</xdr:rowOff>
    </xdr:to>
    <xdr:sp macro="" textlink="">
      <xdr:nvSpPr>
        <xdr:cNvPr id="714" name="楕円 713"/>
        <xdr:cNvSpPr/>
      </xdr:nvSpPr>
      <xdr:spPr>
        <a:xfrm>
          <a:off x="15430500" y="15715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90</xdr:row>
      <xdr:rowOff>59884</xdr:rowOff>
    </xdr:from>
    <xdr:ext cx="599010" cy="259045"/>
    <xdr:sp macro="" textlink="">
      <xdr:nvSpPr>
        <xdr:cNvPr id="715" name="テキスト ボックス 714"/>
        <xdr:cNvSpPr txBox="1"/>
      </xdr:nvSpPr>
      <xdr:spPr>
        <a:xfrm>
          <a:off x="15181795" y="154903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94</xdr:row>
      <xdr:rowOff>168666</xdr:rowOff>
    </xdr:from>
    <xdr:to>
      <xdr:col>76</xdr:col>
      <xdr:colOff>165100</xdr:colOff>
      <xdr:row>95</xdr:row>
      <xdr:rowOff>98816</xdr:rowOff>
    </xdr:to>
    <xdr:sp macro="" textlink="">
      <xdr:nvSpPr>
        <xdr:cNvPr id="716" name="楕円 715"/>
        <xdr:cNvSpPr/>
      </xdr:nvSpPr>
      <xdr:spPr>
        <a:xfrm>
          <a:off x="14541500" y="16284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115343</xdr:rowOff>
    </xdr:from>
    <xdr:ext cx="534377" cy="259045"/>
    <xdr:sp macro="" textlink="">
      <xdr:nvSpPr>
        <xdr:cNvPr id="717" name="テキスト ボックス 716"/>
        <xdr:cNvSpPr txBox="1"/>
      </xdr:nvSpPr>
      <xdr:spPr>
        <a:xfrm>
          <a:off x="14325111" y="16060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94</xdr:row>
      <xdr:rowOff>167188</xdr:rowOff>
    </xdr:from>
    <xdr:to>
      <xdr:col>72</xdr:col>
      <xdr:colOff>38100</xdr:colOff>
      <xdr:row>95</xdr:row>
      <xdr:rowOff>97338</xdr:rowOff>
    </xdr:to>
    <xdr:sp macro="" textlink="">
      <xdr:nvSpPr>
        <xdr:cNvPr id="718" name="楕円 717"/>
        <xdr:cNvSpPr/>
      </xdr:nvSpPr>
      <xdr:spPr>
        <a:xfrm>
          <a:off x="13652500" y="16283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113865</xdr:rowOff>
    </xdr:from>
    <xdr:ext cx="534377" cy="259045"/>
    <xdr:sp macro="" textlink="">
      <xdr:nvSpPr>
        <xdr:cNvPr id="719" name="テキスト ボックス 718"/>
        <xdr:cNvSpPr txBox="1"/>
      </xdr:nvSpPr>
      <xdr:spPr>
        <a:xfrm>
          <a:off x="13436111" y="16058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161556</xdr:rowOff>
    </xdr:from>
    <xdr:to>
      <xdr:col>67</xdr:col>
      <xdr:colOff>101600</xdr:colOff>
      <xdr:row>95</xdr:row>
      <xdr:rowOff>91706</xdr:rowOff>
    </xdr:to>
    <xdr:sp macro="" textlink="">
      <xdr:nvSpPr>
        <xdr:cNvPr id="720" name="楕円 719"/>
        <xdr:cNvSpPr/>
      </xdr:nvSpPr>
      <xdr:spPr>
        <a:xfrm>
          <a:off x="12763500" y="16277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108233</xdr:rowOff>
    </xdr:from>
    <xdr:ext cx="534377" cy="259045"/>
    <xdr:sp macro="" textlink="">
      <xdr:nvSpPr>
        <xdr:cNvPr id="721" name="テキスト ボックス 720"/>
        <xdr:cNvSpPr txBox="1"/>
      </xdr:nvSpPr>
      <xdr:spPr>
        <a:xfrm>
          <a:off x="12547111" y="16053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2" name="正方形/長方形 721"/>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3" name="正方形/長方形 722"/>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4" name="正方形/長方形 723"/>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5" name="正方形/長方形 724"/>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6" name="正方形/長方形 725"/>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7" name="正方形/長方形 726"/>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8" name="正方形/長方形 727"/>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9" name="正方形/長方形 728"/>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0" name="テキスト ボックス 729"/>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1" name="直線コネクタ 730"/>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2" name="直線コネクタ 731"/>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3" name="テキスト ボックス 732"/>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4" name="直線コネクタ 733"/>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35" name="テキスト ボックス 734"/>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6" name="直線コネクタ 735"/>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7" name="テキスト ボックス 736"/>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8" name="直線コネクタ 737"/>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9" name="テキスト ボックス 738"/>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0" name="直線コネクタ 739"/>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1" name="テキスト ボックス 740"/>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2"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25629</xdr:rowOff>
    </xdr:from>
    <xdr:to>
      <xdr:col>116</xdr:col>
      <xdr:colOff>62864</xdr:colOff>
      <xdr:row>38</xdr:row>
      <xdr:rowOff>139700</xdr:rowOff>
    </xdr:to>
    <xdr:cxnSp macro="">
      <xdr:nvCxnSpPr>
        <xdr:cNvPr id="743" name="直線コネクタ 742"/>
        <xdr:cNvCxnSpPr/>
      </xdr:nvCxnSpPr>
      <xdr:spPr>
        <a:xfrm flipV="1">
          <a:off x="22159595" y="5340579"/>
          <a:ext cx="1269" cy="13142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171421</xdr:rowOff>
    </xdr:from>
    <xdr:ext cx="249299" cy="259045"/>
    <xdr:sp macro="" textlink="">
      <xdr:nvSpPr>
        <xdr:cNvPr id="744" name="諸支出金最小値テキスト"/>
        <xdr:cNvSpPr txBox="1"/>
      </xdr:nvSpPr>
      <xdr:spPr>
        <a:xfrm>
          <a:off x="22212300" y="668652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5" name="直線コネクタ 744"/>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143756</xdr:rowOff>
    </xdr:from>
    <xdr:ext cx="534377" cy="259045"/>
    <xdr:sp macro="" textlink="">
      <xdr:nvSpPr>
        <xdr:cNvPr id="746" name="諸支出金最大値テキスト"/>
        <xdr:cNvSpPr txBox="1"/>
      </xdr:nvSpPr>
      <xdr:spPr>
        <a:xfrm>
          <a:off x="22212300" y="5115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57,490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25629</xdr:rowOff>
    </xdr:from>
    <xdr:to>
      <xdr:col>116</xdr:col>
      <xdr:colOff>152400</xdr:colOff>
      <xdr:row>31</xdr:row>
      <xdr:rowOff>25629</xdr:rowOff>
    </xdr:to>
    <xdr:cxnSp macro="">
      <xdr:nvCxnSpPr>
        <xdr:cNvPr id="747" name="直線コネクタ 746"/>
        <xdr:cNvCxnSpPr/>
      </xdr:nvCxnSpPr>
      <xdr:spPr>
        <a:xfrm>
          <a:off x="22072600" y="53405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8" name="直線コネクタ 747"/>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88871</xdr:rowOff>
    </xdr:from>
    <xdr:ext cx="469744" cy="259045"/>
    <xdr:sp macro="" textlink="">
      <xdr:nvSpPr>
        <xdr:cNvPr id="749" name="諸支出金平均値テキスト"/>
        <xdr:cNvSpPr txBox="1"/>
      </xdr:nvSpPr>
      <xdr:spPr>
        <a:xfrm>
          <a:off x="22212300" y="64325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65994</xdr:rowOff>
    </xdr:from>
    <xdr:to>
      <xdr:col>116</xdr:col>
      <xdr:colOff>114300</xdr:colOff>
      <xdr:row>38</xdr:row>
      <xdr:rowOff>167594</xdr:rowOff>
    </xdr:to>
    <xdr:sp macro="" textlink="">
      <xdr:nvSpPr>
        <xdr:cNvPr id="750" name="フローチャート: 判断 749"/>
        <xdr:cNvSpPr/>
      </xdr:nvSpPr>
      <xdr:spPr>
        <a:xfrm>
          <a:off x="22110700" y="6581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51" name="直線コネクタ 750"/>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71275</xdr:rowOff>
    </xdr:from>
    <xdr:to>
      <xdr:col>112</xdr:col>
      <xdr:colOff>38100</xdr:colOff>
      <xdr:row>39</xdr:row>
      <xdr:rowOff>1425</xdr:rowOff>
    </xdr:to>
    <xdr:sp macro="" textlink="">
      <xdr:nvSpPr>
        <xdr:cNvPr id="752" name="フローチャート: 判断 751"/>
        <xdr:cNvSpPr/>
      </xdr:nvSpPr>
      <xdr:spPr>
        <a:xfrm>
          <a:off x="21272500" y="6586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17952</xdr:rowOff>
    </xdr:from>
    <xdr:ext cx="378565" cy="259045"/>
    <xdr:sp macro="" textlink="">
      <xdr:nvSpPr>
        <xdr:cNvPr id="753" name="テキスト ボックス 752"/>
        <xdr:cNvSpPr txBox="1"/>
      </xdr:nvSpPr>
      <xdr:spPr>
        <a:xfrm>
          <a:off x="21134017" y="63616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4" name="直線コネクタ 753"/>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82842</xdr:rowOff>
    </xdr:from>
    <xdr:to>
      <xdr:col>107</xdr:col>
      <xdr:colOff>101600</xdr:colOff>
      <xdr:row>39</xdr:row>
      <xdr:rowOff>12992</xdr:rowOff>
    </xdr:to>
    <xdr:sp macro="" textlink="">
      <xdr:nvSpPr>
        <xdr:cNvPr id="755" name="フローチャート: 判断 754"/>
        <xdr:cNvSpPr/>
      </xdr:nvSpPr>
      <xdr:spPr>
        <a:xfrm>
          <a:off x="20383500" y="6597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29519</xdr:rowOff>
    </xdr:from>
    <xdr:ext cx="378565" cy="259045"/>
    <xdr:sp macro="" textlink="">
      <xdr:nvSpPr>
        <xdr:cNvPr id="756" name="テキスト ボックス 755"/>
        <xdr:cNvSpPr txBox="1"/>
      </xdr:nvSpPr>
      <xdr:spPr>
        <a:xfrm>
          <a:off x="20245017" y="63731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7" name="直線コネクタ 756"/>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88878</xdr:rowOff>
    </xdr:from>
    <xdr:to>
      <xdr:col>102</xdr:col>
      <xdr:colOff>165100</xdr:colOff>
      <xdr:row>39</xdr:row>
      <xdr:rowOff>19028</xdr:rowOff>
    </xdr:to>
    <xdr:sp macro="" textlink="">
      <xdr:nvSpPr>
        <xdr:cNvPr id="758" name="フローチャート: 判断 757"/>
        <xdr:cNvSpPr/>
      </xdr:nvSpPr>
      <xdr:spPr>
        <a:xfrm>
          <a:off x="19494500" y="6603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37</xdr:row>
      <xdr:rowOff>35554</xdr:rowOff>
    </xdr:from>
    <xdr:ext cx="249299" cy="259045"/>
    <xdr:sp macro="" textlink="">
      <xdr:nvSpPr>
        <xdr:cNvPr id="759" name="テキスト ボックス 758"/>
        <xdr:cNvSpPr txBox="1"/>
      </xdr:nvSpPr>
      <xdr:spPr>
        <a:xfrm>
          <a:off x="19420650" y="637920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88878</xdr:rowOff>
    </xdr:from>
    <xdr:to>
      <xdr:col>98</xdr:col>
      <xdr:colOff>38100</xdr:colOff>
      <xdr:row>39</xdr:row>
      <xdr:rowOff>19028</xdr:rowOff>
    </xdr:to>
    <xdr:sp macro="" textlink="">
      <xdr:nvSpPr>
        <xdr:cNvPr id="760" name="フローチャート: 判断 759"/>
        <xdr:cNvSpPr/>
      </xdr:nvSpPr>
      <xdr:spPr>
        <a:xfrm>
          <a:off x="18605500" y="6603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37</xdr:row>
      <xdr:rowOff>35554</xdr:rowOff>
    </xdr:from>
    <xdr:ext cx="249299" cy="259045"/>
    <xdr:sp macro="" textlink="">
      <xdr:nvSpPr>
        <xdr:cNvPr id="761" name="テキスト ボックス 760"/>
        <xdr:cNvSpPr txBox="1"/>
      </xdr:nvSpPr>
      <xdr:spPr>
        <a:xfrm>
          <a:off x="18531650" y="637920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2" name="テキスト ボックス 761"/>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3" name="テキスト ボックス 762"/>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4" name="テキスト ボックス 763"/>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5" name="テキスト ボックス 764"/>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6" name="テキスト ボックス 765"/>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7" name="楕円 766"/>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44421</xdr:rowOff>
    </xdr:from>
    <xdr:ext cx="249299" cy="259045"/>
    <xdr:sp macro="" textlink="">
      <xdr:nvSpPr>
        <xdr:cNvPr id="768" name="諸支出金該当値テキスト"/>
        <xdr:cNvSpPr txBox="1"/>
      </xdr:nvSpPr>
      <xdr:spPr>
        <a:xfrm>
          <a:off x="22212300" y="655952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9" name="楕円 768"/>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70" name="テキスト ボックス 769"/>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71" name="楕円 770"/>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72" name="テキスト ボックス 771"/>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3" name="楕円 772"/>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4" name="テキスト ボックス 773"/>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5" name="楕円 774"/>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6" name="テキスト ボックス 775"/>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7" name="正方形/長方形 776"/>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8" name="正方形/長方形 777"/>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9" name="正方形/長方形 778"/>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0" name="正方形/長方形 779"/>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1" name="正方形/長方形 780"/>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2" name="正方形/長方形 781"/>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3" name="正方形/長方形 782"/>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4" name="正方形/長方形 783"/>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5" name="テキスト ボックス 784"/>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6" name="直線コネクタ 785"/>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7" name="直線コネクタ 786"/>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8" name="テキスト ボックス 787"/>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9" name="直線コネクタ 788"/>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0" name="テキスト ボックス 789"/>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1"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2" name="直線コネクタ 791"/>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3"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4" name="直線コネクタ 793"/>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5"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6" name="直線コネクタ 795"/>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7" name="直線コネクタ 796"/>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8"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9" name="フローチャート: 判断 798"/>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0" name="直線コネクタ 799"/>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1" name="フローチャート: 判断 800"/>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2" name="テキスト ボックス 801"/>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3" name="直線コネクタ 802"/>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4" name="フローチャート: 判断 803"/>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5" name="テキスト ボックス 804"/>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6" name="直線コネクタ 805"/>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7" name="フローチャート: 判断 806"/>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8" name="テキスト ボックス 807"/>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9" name="フローチャート: 判断 808"/>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0" name="テキスト ボックス 809"/>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1" name="テキスト ボックス 810"/>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2" name="テキスト ボックス 811"/>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3" name="テキスト ボックス 812"/>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4" name="テキスト ボックス 813"/>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5" name="テキスト ボックス 814"/>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6" name="楕円 815"/>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7"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8" name="楕円 817"/>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9" name="テキスト ボックス 818"/>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0" name="楕円 819"/>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1" name="テキスト ボックス 820"/>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2" name="楕円 821"/>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3" name="テキスト ボックス 822"/>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4" name="楕円 823"/>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5" name="テキスト ボックス 824"/>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6" name="正方形/長方形 825"/>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7" name="正方形/長方形 826"/>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8" name="テキスト ボックス 827"/>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100" b="0" i="0" baseline="0">
              <a:solidFill>
                <a:schemeClr val="dk1"/>
              </a:solidFill>
              <a:effectLst/>
              <a:latin typeface="+mn-lt"/>
              <a:ea typeface="+mn-ea"/>
              <a:cs typeface="+mn-cs"/>
            </a:rPr>
            <a:t>公債費については、約４億７千万の繰上償還を行ったことにより、昨年に引き続き数値が高くなっている。今後は合併関連事業により増加が見込まれるため、計画的な繰上償還を行うなど、適切な管理により公債費負担の抑制に努める。</a:t>
          </a:r>
          <a:endParaRPr lang="ja-JP" altLang="ja-JP" sz="1400">
            <a:effectLst/>
          </a:endParaRPr>
        </a:p>
        <a:p>
          <a:r>
            <a:rPr kumimoji="1" lang="ja-JP" altLang="ja-JP" sz="1100">
              <a:solidFill>
                <a:schemeClr val="dk1"/>
              </a:solidFill>
              <a:effectLst/>
              <a:latin typeface="+mn-lt"/>
              <a:ea typeface="+mn-ea"/>
              <a:cs typeface="+mn-cs"/>
            </a:rPr>
            <a:t>総務費については、主に基金の積立などの減額が挙げられる。民生費については、主に子育て世帯等への臨時特別給付事業の皆減が挙げられる。衛生費については、新型コロナウイルス接種事業の増額が挙げられる。</a:t>
          </a:r>
          <a:endParaRPr lang="ja-JP" altLang="ja-JP" sz="1400">
            <a:effectLst/>
          </a:endParaRPr>
        </a:p>
        <a:p>
          <a:r>
            <a:rPr kumimoji="1" lang="ja-JP" altLang="ja-JP" sz="1100">
              <a:solidFill>
                <a:schemeClr val="dk1"/>
              </a:solidFill>
              <a:effectLst/>
              <a:latin typeface="+mn-lt"/>
              <a:ea typeface="+mn-ea"/>
              <a:cs typeface="+mn-cs"/>
            </a:rPr>
            <a:t>教育費については、主に柵原地域義務教育学校建設事業及び旭地域義務教育学校建設事業の増加が挙げられる。</a:t>
          </a:r>
          <a:endParaRPr lang="ja-JP" altLang="ja-JP" sz="14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岡山県美咲町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eaLnBrk="1" fontAlgn="auto" latinLnBrk="0" hangingPunct="1"/>
          <a:r>
            <a:rPr lang="ja-JP" altLang="ja-JP" sz="1100" b="0" i="0" baseline="0">
              <a:solidFill>
                <a:schemeClr val="dk1"/>
              </a:solidFill>
              <a:effectLst/>
              <a:latin typeface="+mn-lt"/>
              <a:ea typeface="+mn-ea"/>
              <a:cs typeface="+mn-cs"/>
            </a:rPr>
            <a:t>財政調整基金については、新型コロナウイルス感染症対策等により減少している。今後は、</a:t>
          </a:r>
          <a:r>
            <a:rPr lang="ja-JP" altLang="en-US" sz="1100" b="0" i="0" baseline="0">
              <a:solidFill>
                <a:schemeClr val="dk1"/>
              </a:solidFill>
              <a:effectLst/>
              <a:latin typeface="+mn-lt"/>
              <a:ea typeface="+mn-ea"/>
              <a:cs typeface="+mn-cs"/>
            </a:rPr>
            <a:t>大規模事業や</a:t>
          </a:r>
          <a:r>
            <a:rPr lang="ja-JP" altLang="ja-JP" sz="1100" b="0" i="0" baseline="0">
              <a:solidFill>
                <a:schemeClr val="dk1"/>
              </a:solidFill>
              <a:effectLst/>
              <a:latin typeface="+mn-lt"/>
              <a:ea typeface="+mn-ea"/>
              <a:cs typeface="+mn-cs"/>
            </a:rPr>
            <a:t>公共施設等の老朽化対策等に係る経費の増大が見込まれるため、減少が見込まれる。</a:t>
          </a:r>
          <a:endParaRPr lang="ja-JP" altLang="ja-JP" sz="1400">
            <a:effectLst/>
          </a:endParaRPr>
        </a:p>
        <a:p>
          <a:pPr rtl="0" eaLnBrk="1" fontAlgn="auto" latinLnBrk="0" hangingPunct="1"/>
          <a:r>
            <a:rPr lang="ja-JP" altLang="ja-JP" sz="1100" b="0" i="0" baseline="0">
              <a:solidFill>
                <a:schemeClr val="dk1"/>
              </a:solidFill>
              <a:effectLst/>
              <a:latin typeface="+mn-lt"/>
              <a:ea typeface="+mn-ea"/>
              <a:cs typeface="+mn-cs"/>
            </a:rPr>
            <a:t>実質収支額・実質単年度収支については、次年度以降も引き続き行財政改革によるコスト削減に努め、黒字となるよう財政の健全化を図る。</a:t>
          </a:r>
          <a:endParaRPr lang="ja-JP" altLang="ja-JP" sz="14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岡山県美咲町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eaLnBrk="1" fontAlgn="auto" latinLnBrk="0" hangingPunct="1"/>
          <a:r>
            <a:rPr lang="ja-JP" altLang="ja-JP" sz="1100" b="0" i="0" baseline="0">
              <a:solidFill>
                <a:schemeClr val="dk1"/>
              </a:solidFill>
              <a:effectLst/>
              <a:latin typeface="+mn-lt"/>
              <a:ea typeface="+mn-ea"/>
              <a:cs typeface="+mn-cs"/>
            </a:rPr>
            <a:t>住宅新築資金等貸付事業特別会計で赤字が生じているが、それ以外のすべての会計が黒字を計上しており、連結実質赤字は生じていない。</a:t>
          </a:r>
          <a:endParaRPr lang="ja-JP" altLang="ja-JP" sz="1400">
            <a:effectLst/>
          </a:endParaRPr>
        </a:p>
        <a:p>
          <a:pPr rtl="0" eaLnBrk="1" fontAlgn="auto" latinLnBrk="0" hangingPunct="1"/>
          <a:r>
            <a:rPr lang="ja-JP" altLang="ja-JP" sz="1100" b="0" i="0" baseline="0">
              <a:solidFill>
                <a:schemeClr val="dk1"/>
              </a:solidFill>
              <a:effectLst/>
              <a:latin typeface="+mn-lt"/>
              <a:ea typeface="+mn-ea"/>
              <a:cs typeface="+mn-cs"/>
            </a:rPr>
            <a:t>住宅新築資金等貸付事業特別会計については、貸付金元利収入不足による前年度繰上充用が継続している。このため少しでも赤字額の減少を目指して収納体制のさらなる強化を図る必要がある。</a:t>
          </a:r>
          <a:endParaRPr lang="ja-JP" altLang="ja-JP" sz="1400">
            <a:effectLst/>
          </a:endParaRPr>
        </a:p>
        <a:p>
          <a:pPr rtl="0" eaLnBrk="1" fontAlgn="auto" latinLnBrk="0" hangingPunct="1"/>
          <a:r>
            <a:rPr lang="ja-JP" altLang="ja-JP" sz="1100" b="0" i="0" baseline="0">
              <a:solidFill>
                <a:schemeClr val="dk1"/>
              </a:solidFill>
              <a:effectLst/>
              <a:latin typeface="+mn-lt"/>
              <a:ea typeface="+mn-ea"/>
              <a:cs typeface="+mn-cs"/>
            </a:rPr>
            <a:t>一般会計については、大幅な税収増加の見込みがない中、財政運営適正化計画に基づき、持続可能な財政運営を引き続き行う。</a:t>
          </a:r>
          <a:endParaRPr lang="ja-JP" altLang="ja-JP" sz="1400">
            <a:effectLst/>
          </a:endParaRPr>
        </a:p>
        <a:p>
          <a:pPr rtl="0" eaLnBrk="1" fontAlgn="auto" latinLnBrk="0" hangingPunct="1"/>
          <a:r>
            <a:rPr lang="ja-JP" altLang="ja-JP" sz="1100" b="0" i="0" baseline="0">
              <a:solidFill>
                <a:schemeClr val="dk1"/>
              </a:solidFill>
              <a:effectLst/>
              <a:latin typeface="+mn-lt"/>
              <a:ea typeface="+mn-ea"/>
              <a:cs typeface="+mn-cs"/>
            </a:rPr>
            <a:t>その他特別会計については、独立採算を原則とし、歳入歳出の適正化を図る。</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0.xml.rels><?xml version="1.0" encoding="UTF-8" standalone="yes"?>
<Relationships xmlns="http://schemas.openxmlformats.org/package/2006/relationships"><Relationship Id="rId1" Type="http://schemas.openxmlformats.org/officeDocument/2006/relationships/drawing" Target="../drawings/drawing9.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3.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4.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5.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2.bin"/></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8.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workbookViewId="0"/>
  </sheetViews>
  <sheetFormatPr defaultColWidth="0" defaultRowHeight="10.8" zeroHeight="1" x14ac:dyDescent="0.2"/>
  <cols>
    <col min="1" max="11" width="2.109375" style="180" customWidth="1"/>
    <col min="12" max="12" width="2.21875" style="180" customWidth="1"/>
    <col min="13" max="17" width="2.33203125" style="180" customWidth="1"/>
    <col min="18" max="119" width="2.109375" style="180" customWidth="1"/>
    <col min="120" max="16384" width="0" style="180" hidden="1"/>
  </cols>
  <sheetData>
    <row r="1" spans="1:119" ht="33" customHeight="1" x14ac:dyDescent="0.2">
      <c r="B1" s="415" t="s">
        <v>82</v>
      </c>
      <c r="C1" s="415"/>
      <c r="D1" s="415"/>
      <c r="E1" s="415"/>
      <c r="F1" s="415"/>
      <c r="G1" s="415"/>
      <c r="H1" s="415"/>
      <c r="I1" s="415"/>
      <c r="J1" s="415"/>
      <c r="K1" s="415"/>
      <c r="L1" s="415"/>
      <c r="M1" s="415"/>
      <c r="N1" s="415"/>
      <c r="O1" s="415"/>
      <c r="P1" s="415"/>
      <c r="Q1" s="415"/>
      <c r="R1" s="415"/>
      <c r="S1" s="415"/>
      <c r="T1" s="415"/>
      <c r="U1" s="415"/>
      <c r="V1" s="415"/>
      <c r="W1" s="415"/>
      <c r="X1" s="415"/>
      <c r="Y1" s="415"/>
      <c r="Z1" s="415"/>
      <c r="AA1" s="415"/>
      <c r="AB1" s="415"/>
      <c r="AC1" s="415"/>
      <c r="AD1" s="415"/>
      <c r="AE1" s="415"/>
      <c r="AF1" s="415"/>
      <c r="AG1" s="415"/>
      <c r="AH1" s="415"/>
      <c r="AI1" s="415"/>
      <c r="AJ1" s="415"/>
      <c r="AK1" s="415"/>
      <c r="AL1" s="415"/>
      <c r="AM1" s="415"/>
      <c r="AN1" s="415"/>
      <c r="AO1" s="415"/>
      <c r="AP1" s="415"/>
      <c r="AQ1" s="415"/>
      <c r="AR1" s="415"/>
      <c r="AS1" s="415"/>
      <c r="AT1" s="415"/>
      <c r="AU1" s="415"/>
      <c r="AV1" s="415"/>
      <c r="AW1" s="415"/>
      <c r="AX1" s="415"/>
      <c r="AY1" s="415"/>
      <c r="AZ1" s="415"/>
      <c r="BA1" s="415"/>
      <c r="BB1" s="415"/>
      <c r="BC1" s="415"/>
      <c r="BD1" s="415"/>
      <c r="BE1" s="415"/>
      <c r="BF1" s="415"/>
      <c r="BG1" s="415"/>
      <c r="BH1" s="415"/>
      <c r="BI1" s="415"/>
      <c r="BJ1" s="415"/>
      <c r="BK1" s="415"/>
      <c r="BL1" s="415"/>
      <c r="BM1" s="415"/>
      <c r="BN1" s="415"/>
      <c r="BO1" s="415"/>
      <c r="BP1" s="415"/>
      <c r="BQ1" s="415"/>
      <c r="BR1" s="415"/>
      <c r="BS1" s="415"/>
      <c r="BT1" s="415"/>
      <c r="BU1" s="415"/>
      <c r="BV1" s="415"/>
      <c r="BW1" s="415"/>
      <c r="BX1" s="415"/>
      <c r="BY1" s="415"/>
      <c r="BZ1" s="415"/>
      <c r="CA1" s="415"/>
      <c r="CB1" s="415"/>
      <c r="CC1" s="415"/>
      <c r="CD1" s="415"/>
      <c r="CE1" s="415"/>
      <c r="CF1" s="415"/>
      <c r="CG1" s="415"/>
      <c r="CH1" s="415"/>
      <c r="CI1" s="415"/>
      <c r="CJ1" s="415"/>
      <c r="CK1" s="415"/>
      <c r="CL1" s="415"/>
      <c r="CM1" s="415"/>
      <c r="CN1" s="415"/>
      <c r="CO1" s="415"/>
      <c r="CP1" s="415"/>
      <c r="CQ1" s="415"/>
      <c r="CR1" s="415"/>
      <c r="CS1" s="415"/>
      <c r="CT1" s="415"/>
      <c r="CU1" s="415"/>
      <c r="CV1" s="415"/>
      <c r="CW1" s="415"/>
      <c r="CX1" s="415"/>
      <c r="CY1" s="415"/>
      <c r="CZ1" s="415"/>
      <c r="DA1" s="415"/>
      <c r="DB1" s="415"/>
      <c r="DC1" s="415"/>
      <c r="DD1" s="415"/>
      <c r="DE1" s="415"/>
      <c r="DF1" s="415"/>
      <c r="DG1" s="415"/>
      <c r="DH1" s="415"/>
      <c r="DI1" s="415"/>
      <c r="DJ1" s="181"/>
      <c r="DK1" s="181"/>
      <c r="DL1" s="181"/>
      <c r="DM1" s="181"/>
      <c r="DN1" s="181"/>
      <c r="DO1" s="181"/>
    </row>
    <row r="2" spans="1:119" ht="24" thickBot="1" x14ac:dyDescent="0.25">
      <c r="B2" s="182" t="s">
        <v>83</v>
      </c>
      <c r="C2" s="182"/>
      <c r="D2" s="183"/>
    </row>
    <row r="3" spans="1:119" ht="18.75" customHeight="1" thickBot="1" x14ac:dyDescent="0.25">
      <c r="A3" s="181"/>
      <c r="B3" s="416" t="s">
        <v>84</v>
      </c>
      <c r="C3" s="417"/>
      <c r="D3" s="417"/>
      <c r="E3" s="418"/>
      <c r="F3" s="418"/>
      <c r="G3" s="418"/>
      <c r="H3" s="418"/>
      <c r="I3" s="418"/>
      <c r="J3" s="418"/>
      <c r="K3" s="418"/>
      <c r="L3" s="418" t="s">
        <v>85</v>
      </c>
      <c r="M3" s="418"/>
      <c r="N3" s="418"/>
      <c r="O3" s="418"/>
      <c r="P3" s="418"/>
      <c r="Q3" s="418"/>
      <c r="R3" s="425"/>
      <c r="S3" s="425"/>
      <c r="T3" s="425"/>
      <c r="U3" s="425"/>
      <c r="V3" s="426"/>
      <c r="W3" s="400" t="s">
        <v>86</v>
      </c>
      <c r="X3" s="401"/>
      <c r="Y3" s="401"/>
      <c r="Z3" s="401"/>
      <c r="AA3" s="401"/>
      <c r="AB3" s="417"/>
      <c r="AC3" s="425" t="s">
        <v>87</v>
      </c>
      <c r="AD3" s="401"/>
      <c r="AE3" s="401"/>
      <c r="AF3" s="401"/>
      <c r="AG3" s="401"/>
      <c r="AH3" s="401"/>
      <c r="AI3" s="401"/>
      <c r="AJ3" s="401"/>
      <c r="AK3" s="401"/>
      <c r="AL3" s="402"/>
      <c r="AM3" s="400" t="s">
        <v>88</v>
      </c>
      <c r="AN3" s="401"/>
      <c r="AO3" s="401"/>
      <c r="AP3" s="401"/>
      <c r="AQ3" s="401"/>
      <c r="AR3" s="401"/>
      <c r="AS3" s="401"/>
      <c r="AT3" s="401"/>
      <c r="AU3" s="401"/>
      <c r="AV3" s="401"/>
      <c r="AW3" s="401"/>
      <c r="AX3" s="402"/>
      <c r="AY3" s="437" t="s">
        <v>1</v>
      </c>
      <c r="AZ3" s="438"/>
      <c r="BA3" s="438"/>
      <c r="BB3" s="438"/>
      <c r="BC3" s="438"/>
      <c r="BD3" s="438"/>
      <c r="BE3" s="438"/>
      <c r="BF3" s="438"/>
      <c r="BG3" s="438"/>
      <c r="BH3" s="438"/>
      <c r="BI3" s="438"/>
      <c r="BJ3" s="438"/>
      <c r="BK3" s="438"/>
      <c r="BL3" s="438"/>
      <c r="BM3" s="439"/>
      <c r="BN3" s="400" t="s">
        <v>89</v>
      </c>
      <c r="BO3" s="401"/>
      <c r="BP3" s="401"/>
      <c r="BQ3" s="401"/>
      <c r="BR3" s="401"/>
      <c r="BS3" s="401"/>
      <c r="BT3" s="401"/>
      <c r="BU3" s="402"/>
      <c r="BV3" s="400" t="s">
        <v>90</v>
      </c>
      <c r="BW3" s="401"/>
      <c r="BX3" s="401"/>
      <c r="BY3" s="401"/>
      <c r="BZ3" s="401"/>
      <c r="CA3" s="401"/>
      <c r="CB3" s="401"/>
      <c r="CC3" s="402"/>
      <c r="CD3" s="437" t="s">
        <v>1</v>
      </c>
      <c r="CE3" s="438"/>
      <c r="CF3" s="438"/>
      <c r="CG3" s="438"/>
      <c r="CH3" s="438"/>
      <c r="CI3" s="438"/>
      <c r="CJ3" s="438"/>
      <c r="CK3" s="438"/>
      <c r="CL3" s="438"/>
      <c r="CM3" s="438"/>
      <c r="CN3" s="438"/>
      <c r="CO3" s="438"/>
      <c r="CP3" s="438"/>
      <c r="CQ3" s="438"/>
      <c r="CR3" s="438"/>
      <c r="CS3" s="439"/>
      <c r="CT3" s="400" t="s">
        <v>91</v>
      </c>
      <c r="CU3" s="401"/>
      <c r="CV3" s="401"/>
      <c r="CW3" s="401"/>
      <c r="CX3" s="401"/>
      <c r="CY3" s="401"/>
      <c r="CZ3" s="401"/>
      <c r="DA3" s="402"/>
      <c r="DB3" s="400" t="s">
        <v>92</v>
      </c>
      <c r="DC3" s="401"/>
      <c r="DD3" s="401"/>
      <c r="DE3" s="401"/>
      <c r="DF3" s="401"/>
      <c r="DG3" s="401"/>
      <c r="DH3" s="401"/>
      <c r="DI3" s="402"/>
    </row>
    <row r="4" spans="1:119" ht="18.75" customHeight="1" x14ac:dyDescent="0.2">
      <c r="A4" s="181"/>
      <c r="B4" s="419"/>
      <c r="C4" s="420"/>
      <c r="D4" s="420"/>
      <c r="E4" s="421"/>
      <c r="F4" s="421"/>
      <c r="G4" s="421"/>
      <c r="H4" s="421"/>
      <c r="I4" s="421"/>
      <c r="J4" s="421"/>
      <c r="K4" s="421"/>
      <c r="L4" s="421"/>
      <c r="M4" s="421"/>
      <c r="N4" s="421"/>
      <c r="O4" s="421"/>
      <c r="P4" s="421"/>
      <c r="Q4" s="421"/>
      <c r="R4" s="427"/>
      <c r="S4" s="427"/>
      <c r="T4" s="427"/>
      <c r="U4" s="427"/>
      <c r="V4" s="428"/>
      <c r="W4" s="431"/>
      <c r="X4" s="432"/>
      <c r="Y4" s="432"/>
      <c r="Z4" s="432"/>
      <c r="AA4" s="432"/>
      <c r="AB4" s="420"/>
      <c r="AC4" s="427"/>
      <c r="AD4" s="432"/>
      <c r="AE4" s="432"/>
      <c r="AF4" s="432"/>
      <c r="AG4" s="432"/>
      <c r="AH4" s="432"/>
      <c r="AI4" s="432"/>
      <c r="AJ4" s="432"/>
      <c r="AK4" s="432"/>
      <c r="AL4" s="435"/>
      <c r="AM4" s="433"/>
      <c r="AN4" s="434"/>
      <c r="AO4" s="434"/>
      <c r="AP4" s="434"/>
      <c r="AQ4" s="434"/>
      <c r="AR4" s="434"/>
      <c r="AS4" s="434"/>
      <c r="AT4" s="434"/>
      <c r="AU4" s="434"/>
      <c r="AV4" s="434"/>
      <c r="AW4" s="434"/>
      <c r="AX4" s="436"/>
      <c r="AY4" s="403" t="s">
        <v>93</v>
      </c>
      <c r="AZ4" s="404"/>
      <c r="BA4" s="404"/>
      <c r="BB4" s="404"/>
      <c r="BC4" s="404"/>
      <c r="BD4" s="404"/>
      <c r="BE4" s="404"/>
      <c r="BF4" s="404"/>
      <c r="BG4" s="404"/>
      <c r="BH4" s="404"/>
      <c r="BI4" s="404"/>
      <c r="BJ4" s="404"/>
      <c r="BK4" s="404"/>
      <c r="BL4" s="404"/>
      <c r="BM4" s="405"/>
      <c r="BN4" s="406">
        <v>14287977</v>
      </c>
      <c r="BO4" s="407"/>
      <c r="BP4" s="407"/>
      <c r="BQ4" s="407"/>
      <c r="BR4" s="407"/>
      <c r="BS4" s="407"/>
      <c r="BT4" s="407"/>
      <c r="BU4" s="408"/>
      <c r="BV4" s="406">
        <v>14426423</v>
      </c>
      <c r="BW4" s="407"/>
      <c r="BX4" s="407"/>
      <c r="BY4" s="407"/>
      <c r="BZ4" s="407"/>
      <c r="CA4" s="407"/>
      <c r="CB4" s="407"/>
      <c r="CC4" s="408"/>
      <c r="CD4" s="409" t="s">
        <v>94</v>
      </c>
      <c r="CE4" s="410"/>
      <c r="CF4" s="410"/>
      <c r="CG4" s="410"/>
      <c r="CH4" s="410"/>
      <c r="CI4" s="410"/>
      <c r="CJ4" s="410"/>
      <c r="CK4" s="410"/>
      <c r="CL4" s="410"/>
      <c r="CM4" s="410"/>
      <c r="CN4" s="410"/>
      <c r="CO4" s="410"/>
      <c r="CP4" s="410"/>
      <c r="CQ4" s="410"/>
      <c r="CR4" s="410"/>
      <c r="CS4" s="411"/>
      <c r="CT4" s="412">
        <v>5.7</v>
      </c>
      <c r="CU4" s="413"/>
      <c r="CV4" s="413"/>
      <c r="CW4" s="413"/>
      <c r="CX4" s="413"/>
      <c r="CY4" s="413"/>
      <c r="CZ4" s="413"/>
      <c r="DA4" s="414"/>
      <c r="DB4" s="412">
        <v>6.5</v>
      </c>
      <c r="DC4" s="413"/>
      <c r="DD4" s="413"/>
      <c r="DE4" s="413"/>
      <c r="DF4" s="413"/>
      <c r="DG4" s="413"/>
      <c r="DH4" s="413"/>
      <c r="DI4" s="414"/>
    </row>
    <row r="5" spans="1:119" ht="18.75" customHeight="1" x14ac:dyDescent="0.2">
      <c r="A5" s="181"/>
      <c r="B5" s="422"/>
      <c r="C5" s="423"/>
      <c r="D5" s="423"/>
      <c r="E5" s="424"/>
      <c r="F5" s="424"/>
      <c r="G5" s="424"/>
      <c r="H5" s="424"/>
      <c r="I5" s="424"/>
      <c r="J5" s="424"/>
      <c r="K5" s="424"/>
      <c r="L5" s="424"/>
      <c r="M5" s="424"/>
      <c r="N5" s="424"/>
      <c r="O5" s="424"/>
      <c r="P5" s="424"/>
      <c r="Q5" s="424"/>
      <c r="R5" s="429"/>
      <c r="S5" s="429"/>
      <c r="T5" s="429"/>
      <c r="U5" s="429"/>
      <c r="V5" s="430"/>
      <c r="W5" s="433"/>
      <c r="X5" s="434"/>
      <c r="Y5" s="434"/>
      <c r="Z5" s="434"/>
      <c r="AA5" s="434"/>
      <c r="AB5" s="423"/>
      <c r="AC5" s="429"/>
      <c r="AD5" s="434"/>
      <c r="AE5" s="434"/>
      <c r="AF5" s="434"/>
      <c r="AG5" s="434"/>
      <c r="AH5" s="434"/>
      <c r="AI5" s="434"/>
      <c r="AJ5" s="434"/>
      <c r="AK5" s="434"/>
      <c r="AL5" s="436"/>
      <c r="AM5" s="472" t="s">
        <v>95</v>
      </c>
      <c r="AN5" s="473"/>
      <c r="AO5" s="473"/>
      <c r="AP5" s="473"/>
      <c r="AQ5" s="473"/>
      <c r="AR5" s="473"/>
      <c r="AS5" s="473"/>
      <c r="AT5" s="474"/>
      <c r="AU5" s="475" t="s">
        <v>96</v>
      </c>
      <c r="AV5" s="476"/>
      <c r="AW5" s="476"/>
      <c r="AX5" s="476"/>
      <c r="AY5" s="477" t="s">
        <v>97</v>
      </c>
      <c r="AZ5" s="478"/>
      <c r="BA5" s="478"/>
      <c r="BB5" s="478"/>
      <c r="BC5" s="478"/>
      <c r="BD5" s="478"/>
      <c r="BE5" s="478"/>
      <c r="BF5" s="478"/>
      <c r="BG5" s="478"/>
      <c r="BH5" s="478"/>
      <c r="BI5" s="478"/>
      <c r="BJ5" s="478"/>
      <c r="BK5" s="478"/>
      <c r="BL5" s="478"/>
      <c r="BM5" s="479"/>
      <c r="BN5" s="443">
        <v>13876932</v>
      </c>
      <c r="BO5" s="444"/>
      <c r="BP5" s="444"/>
      <c r="BQ5" s="444"/>
      <c r="BR5" s="444"/>
      <c r="BS5" s="444"/>
      <c r="BT5" s="444"/>
      <c r="BU5" s="445"/>
      <c r="BV5" s="443">
        <v>13928207</v>
      </c>
      <c r="BW5" s="444"/>
      <c r="BX5" s="444"/>
      <c r="BY5" s="444"/>
      <c r="BZ5" s="444"/>
      <c r="CA5" s="444"/>
      <c r="CB5" s="444"/>
      <c r="CC5" s="445"/>
      <c r="CD5" s="446" t="s">
        <v>98</v>
      </c>
      <c r="CE5" s="447"/>
      <c r="CF5" s="447"/>
      <c r="CG5" s="447"/>
      <c r="CH5" s="447"/>
      <c r="CI5" s="447"/>
      <c r="CJ5" s="447"/>
      <c r="CK5" s="447"/>
      <c r="CL5" s="447"/>
      <c r="CM5" s="447"/>
      <c r="CN5" s="447"/>
      <c r="CO5" s="447"/>
      <c r="CP5" s="447"/>
      <c r="CQ5" s="447"/>
      <c r="CR5" s="447"/>
      <c r="CS5" s="448"/>
      <c r="CT5" s="440">
        <v>80.900000000000006</v>
      </c>
      <c r="CU5" s="441"/>
      <c r="CV5" s="441"/>
      <c r="CW5" s="441"/>
      <c r="CX5" s="441"/>
      <c r="CY5" s="441"/>
      <c r="CZ5" s="441"/>
      <c r="DA5" s="442"/>
      <c r="DB5" s="440">
        <v>79.7</v>
      </c>
      <c r="DC5" s="441"/>
      <c r="DD5" s="441"/>
      <c r="DE5" s="441"/>
      <c r="DF5" s="441"/>
      <c r="DG5" s="441"/>
      <c r="DH5" s="441"/>
      <c r="DI5" s="442"/>
    </row>
    <row r="6" spans="1:119" ht="18.75" customHeight="1" x14ac:dyDescent="0.2">
      <c r="A6" s="181"/>
      <c r="B6" s="449" t="s">
        <v>99</v>
      </c>
      <c r="C6" s="450"/>
      <c r="D6" s="450"/>
      <c r="E6" s="451"/>
      <c r="F6" s="451"/>
      <c r="G6" s="451"/>
      <c r="H6" s="451"/>
      <c r="I6" s="451"/>
      <c r="J6" s="451"/>
      <c r="K6" s="451"/>
      <c r="L6" s="451" t="s">
        <v>100</v>
      </c>
      <c r="M6" s="451"/>
      <c r="N6" s="451"/>
      <c r="O6" s="451"/>
      <c r="P6" s="451"/>
      <c r="Q6" s="451"/>
      <c r="R6" s="455"/>
      <c r="S6" s="455"/>
      <c r="T6" s="455"/>
      <c r="U6" s="455"/>
      <c r="V6" s="456"/>
      <c r="W6" s="459" t="s">
        <v>101</v>
      </c>
      <c r="X6" s="460"/>
      <c r="Y6" s="460"/>
      <c r="Z6" s="460"/>
      <c r="AA6" s="460"/>
      <c r="AB6" s="450"/>
      <c r="AC6" s="463" t="s">
        <v>102</v>
      </c>
      <c r="AD6" s="464"/>
      <c r="AE6" s="464"/>
      <c r="AF6" s="464"/>
      <c r="AG6" s="464"/>
      <c r="AH6" s="464"/>
      <c r="AI6" s="464"/>
      <c r="AJ6" s="464"/>
      <c r="AK6" s="464"/>
      <c r="AL6" s="465"/>
      <c r="AM6" s="472" t="s">
        <v>103</v>
      </c>
      <c r="AN6" s="473"/>
      <c r="AO6" s="473"/>
      <c r="AP6" s="473"/>
      <c r="AQ6" s="473"/>
      <c r="AR6" s="473"/>
      <c r="AS6" s="473"/>
      <c r="AT6" s="474"/>
      <c r="AU6" s="475" t="s">
        <v>104</v>
      </c>
      <c r="AV6" s="476"/>
      <c r="AW6" s="476"/>
      <c r="AX6" s="476"/>
      <c r="AY6" s="477" t="s">
        <v>105</v>
      </c>
      <c r="AZ6" s="478"/>
      <c r="BA6" s="478"/>
      <c r="BB6" s="478"/>
      <c r="BC6" s="478"/>
      <c r="BD6" s="478"/>
      <c r="BE6" s="478"/>
      <c r="BF6" s="478"/>
      <c r="BG6" s="478"/>
      <c r="BH6" s="478"/>
      <c r="BI6" s="478"/>
      <c r="BJ6" s="478"/>
      <c r="BK6" s="478"/>
      <c r="BL6" s="478"/>
      <c r="BM6" s="479"/>
      <c r="BN6" s="443">
        <v>411045</v>
      </c>
      <c r="BO6" s="444"/>
      <c r="BP6" s="444"/>
      <c r="BQ6" s="444"/>
      <c r="BR6" s="444"/>
      <c r="BS6" s="444"/>
      <c r="BT6" s="444"/>
      <c r="BU6" s="445"/>
      <c r="BV6" s="443">
        <v>498216</v>
      </c>
      <c r="BW6" s="444"/>
      <c r="BX6" s="444"/>
      <c r="BY6" s="444"/>
      <c r="BZ6" s="444"/>
      <c r="CA6" s="444"/>
      <c r="CB6" s="444"/>
      <c r="CC6" s="445"/>
      <c r="CD6" s="446" t="s">
        <v>106</v>
      </c>
      <c r="CE6" s="447"/>
      <c r="CF6" s="447"/>
      <c r="CG6" s="447"/>
      <c r="CH6" s="447"/>
      <c r="CI6" s="447"/>
      <c r="CJ6" s="447"/>
      <c r="CK6" s="447"/>
      <c r="CL6" s="447"/>
      <c r="CM6" s="447"/>
      <c r="CN6" s="447"/>
      <c r="CO6" s="447"/>
      <c r="CP6" s="447"/>
      <c r="CQ6" s="447"/>
      <c r="CR6" s="447"/>
      <c r="CS6" s="448"/>
      <c r="CT6" s="480">
        <v>81.599999999999994</v>
      </c>
      <c r="CU6" s="481"/>
      <c r="CV6" s="481"/>
      <c r="CW6" s="481"/>
      <c r="CX6" s="481"/>
      <c r="CY6" s="481"/>
      <c r="CZ6" s="481"/>
      <c r="DA6" s="482"/>
      <c r="DB6" s="480">
        <v>80.3</v>
      </c>
      <c r="DC6" s="481"/>
      <c r="DD6" s="481"/>
      <c r="DE6" s="481"/>
      <c r="DF6" s="481"/>
      <c r="DG6" s="481"/>
      <c r="DH6" s="481"/>
      <c r="DI6" s="482"/>
    </row>
    <row r="7" spans="1:119" ht="18.75" customHeight="1" x14ac:dyDescent="0.2">
      <c r="A7" s="181"/>
      <c r="B7" s="419"/>
      <c r="C7" s="420"/>
      <c r="D7" s="420"/>
      <c r="E7" s="421"/>
      <c r="F7" s="421"/>
      <c r="G7" s="421"/>
      <c r="H7" s="421"/>
      <c r="I7" s="421"/>
      <c r="J7" s="421"/>
      <c r="K7" s="421"/>
      <c r="L7" s="421"/>
      <c r="M7" s="421"/>
      <c r="N7" s="421"/>
      <c r="O7" s="421"/>
      <c r="P7" s="421"/>
      <c r="Q7" s="421"/>
      <c r="R7" s="427"/>
      <c r="S7" s="427"/>
      <c r="T7" s="427"/>
      <c r="U7" s="427"/>
      <c r="V7" s="428"/>
      <c r="W7" s="431"/>
      <c r="X7" s="432"/>
      <c r="Y7" s="432"/>
      <c r="Z7" s="432"/>
      <c r="AA7" s="432"/>
      <c r="AB7" s="420"/>
      <c r="AC7" s="466"/>
      <c r="AD7" s="467"/>
      <c r="AE7" s="467"/>
      <c r="AF7" s="467"/>
      <c r="AG7" s="467"/>
      <c r="AH7" s="467"/>
      <c r="AI7" s="467"/>
      <c r="AJ7" s="467"/>
      <c r="AK7" s="467"/>
      <c r="AL7" s="468"/>
      <c r="AM7" s="472" t="s">
        <v>107</v>
      </c>
      <c r="AN7" s="473"/>
      <c r="AO7" s="473"/>
      <c r="AP7" s="473"/>
      <c r="AQ7" s="473"/>
      <c r="AR7" s="473"/>
      <c r="AS7" s="473"/>
      <c r="AT7" s="474"/>
      <c r="AU7" s="475" t="s">
        <v>96</v>
      </c>
      <c r="AV7" s="476"/>
      <c r="AW7" s="476"/>
      <c r="AX7" s="476"/>
      <c r="AY7" s="477" t="s">
        <v>108</v>
      </c>
      <c r="AZ7" s="478"/>
      <c r="BA7" s="478"/>
      <c r="BB7" s="478"/>
      <c r="BC7" s="478"/>
      <c r="BD7" s="478"/>
      <c r="BE7" s="478"/>
      <c r="BF7" s="478"/>
      <c r="BG7" s="478"/>
      <c r="BH7" s="478"/>
      <c r="BI7" s="478"/>
      <c r="BJ7" s="478"/>
      <c r="BK7" s="478"/>
      <c r="BL7" s="478"/>
      <c r="BM7" s="479"/>
      <c r="BN7" s="443">
        <v>391</v>
      </c>
      <c r="BO7" s="444"/>
      <c r="BP7" s="444"/>
      <c r="BQ7" s="444"/>
      <c r="BR7" s="444"/>
      <c r="BS7" s="444"/>
      <c r="BT7" s="444"/>
      <c r="BU7" s="445"/>
      <c r="BV7" s="443">
        <v>13396</v>
      </c>
      <c r="BW7" s="444"/>
      <c r="BX7" s="444"/>
      <c r="BY7" s="444"/>
      <c r="BZ7" s="444"/>
      <c r="CA7" s="444"/>
      <c r="CB7" s="444"/>
      <c r="CC7" s="445"/>
      <c r="CD7" s="446" t="s">
        <v>109</v>
      </c>
      <c r="CE7" s="447"/>
      <c r="CF7" s="447"/>
      <c r="CG7" s="447"/>
      <c r="CH7" s="447"/>
      <c r="CI7" s="447"/>
      <c r="CJ7" s="447"/>
      <c r="CK7" s="447"/>
      <c r="CL7" s="447"/>
      <c r="CM7" s="447"/>
      <c r="CN7" s="447"/>
      <c r="CO7" s="447"/>
      <c r="CP7" s="447"/>
      <c r="CQ7" s="447"/>
      <c r="CR7" s="447"/>
      <c r="CS7" s="448"/>
      <c r="CT7" s="443">
        <v>7258896</v>
      </c>
      <c r="CU7" s="444"/>
      <c r="CV7" s="444"/>
      <c r="CW7" s="444"/>
      <c r="CX7" s="444"/>
      <c r="CY7" s="444"/>
      <c r="CZ7" s="444"/>
      <c r="DA7" s="445"/>
      <c r="DB7" s="443">
        <v>7463316</v>
      </c>
      <c r="DC7" s="444"/>
      <c r="DD7" s="444"/>
      <c r="DE7" s="444"/>
      <c r="DF7" s="444"/>
      <c r="DG7" s="444"/>
      <c r="DH7" s="444"/>
      <c r="DI7" s="445"/>
    </row>
    <row r="8" spans="1:119" ht="18.75" customHeight="1" thickBot="1" x14ac:dyDescent="0.25">
      <c r="A8" s="181"/>
      <c r="B8" s="452"/>
      <c r="C8" s="453"/>
      <c r="D8" s="453"/>
      <c r="E8" s="454"/>
      <c r="F8" s="454"/>
      <c r="G8" s="454"/>
      <c r="H8" s="454"/>
      <c r="I8" s="454"/>
      <c r="J8" s="454"/>
      <c r="K8" s="454"/>
      <c r="L8" s="454"/>
      <c r="M8" s="454"/>
      <c r="N8" s="454"/>
      <c r="O8" s="454"/>
      <c r="P8" s="454"/>
      <c r="Q8" s="454"/>
      <c r="R8" s="457"/>
      <c r="S8" s="457"/>
      <c r="T8" s="457"/>
      <c r="U8" s="457"/>
      <c r="V8" s="458"/>
      <c r="W8" s="461"/>
      <c r="X8" s="462"/>
      <c r="Y8" s="462"/>
      <c r="Z8" s="462"/>
      <c r="AA8" s="462"/>
      <c r="AB8" s="453"/>
      <c r="AC8" s="469"/>
      <c r="AD8" s="470"/>
      <c r="AE8" s="470"/>
      <c r="AF8" s="470"/>
      <c r="AG8" s="470"/>
      <c r="AH8" s="470"/>
      <c r="AI8" s="470"/>
      <c r="AJ8" s="470"/>
      <c r="AK8" s="470"/>
      <c r="AL8" s="471"/>
      <c r="AM8" s="472" t="s">
        <v>110</v>
      </c>
      <c r="AN8" s="473"/>
      <c r="AO8" s="473"/>
      <c r="AP8" s="473"/>
      <c r="AQ8" s="473"/>
      <c r="AR8" s="473"/>
      <c r="AS8" s="473"/>
      <c r="AT8" s="474"/>
      <c r="AU8" s="475" t="s">
        <v>111</v>
      </c>
      <c r="AV8" s="476"/>
      <c r="AW8" s="476"/>
      <c r="AX8" s="476"/>
      <c r="AY8" s="477" t="s">
        <v>112</v>
      </c>
      <c r="AZ8" s="478"/>
      <c r="BA8" s="478"/>
      <c r="BB8" s="478"/>
      <c r="BC8" s="478"/>
      <c r="BD8" s="478"/>
      <c r="BE8" s="478"/>
      <c r="BF8" s="478"/>
      <c r="BG8" s="478"/>
      <c r="BH8" s="478"/>
      <c r="BI8" s="478"/>
      <c r="BJ8" s="478"/>
      <c r="BK8" s="478"/>
      <c r="BL8" s="478"/>
      <c r="BM8" s="479"/>
      <c r="BN8" s="443">
        <v>410654</v>
      </c>
      <c r="BO8" s="444"/>
      <c r="BP8" s="444"/>
      <c r="BQ8" s="444"/>
      <c r="BR8" s="444"/>
      <c r="BS8" s="444"/>
      <c r="BT8" s="444"/>
      <c r="BU8" s="445"/>
      <c r="BV8" s="443">
        <v>484820</v>
      </c>
      <c r="BW8" s="444"/>
      <c r="BX8" s="444"/>
      <c r="BY8" s="444"/>
      <c r="BZ8" s="444"/>
      <c r="CA8" s="444"/>
      <c r="CB8" s="444"/>
      <c r="CC8" s="445"/>
      <c r="CD8" s="446" t="s">
        <v>113</v>
      </c>
      <c r="CE8" s="447"/>
      <c r="CF8" s="447"/>
      <c r="CG8" s="447"/>
      <c r="CH8" s="447"/>
      <c r="CI8" s="447"/>
      <c r="CJ8" s="447"/>
      <c r="CK8" s="447"/>
      <c r="CL8" s="447"/>
      <c r="CM8" s="447"/>
      <c r="CN8" s="447"/>
      <c r="CO8" s="447"/>
      <c r="CP8" s="447"/>
      <c r="CQ8" s="447"/>
      <c r="CR8" s="447"/>
      <c r="CS8" s="448"/>
      <c r="CT8" s="483">
        <v>0.25</v>
      </c>
      <c r="CU8" s="484"/>
      <c r="CV8" s="484"/>
      <c r="CW8" s="484"/>
      <c r="CX8" s="484"/>
      <c r="CY8" s="484"/>
      <c r="CZ8" s="484"/>
      <c r="DA8" s="485"/>
      <c r="DB8" s="483">
        <v>0.25</v>
      </c>
      <c r="DC8" s="484"/>
      <c r="DD8" s="484"/>
      <c r="DE8" s="484"/>
      <c r="DF8" s="484"/>
      <c r="DG8" s="484"/>
      <c r="DH8" s="484"/>
      <c r="DI8" s="485"/>
    </row>
    <row r="9" spans="1:119" ht="18.75" customHeight="1" thickBot="1" x14ac:dyDescent="0.25">
      <c r="A9" s="181"/>
      <c r="B9" s="437" t="s">
        <v>114</v>
      </c>
      <c r="C9" s="438"/>
      <c r="D9" s="438"/>
      <c r="E9" s="438"/>
      <c r="F9" s="438"/>
      <c r="G9" s="438"/>
      <c r="H9" s="438"/>
      <c r="I9" s="438"/>
      <c r="J9" s="438"/>
      <c r="K9" s="486"/>
      <c r="L9" s="487" t="s">
        <v>115</v>
      </c>
      <c r="M9" s="488"/>
      <c r="N9" s="488"/>
      <c r="O9" s="488"/>
      <c r="P9" s="488"/>
      <c r="Q9" s="489"/>
      <c r="R9" s="490">
        <v>13053</v>
      </c>
      <c r="S9" s="491"/>
      <c r="T9" s="491"/>
      <c r="U9" s="491"/>
      <c r="V9" s="492"/>
      <c r="W9" s="400" t="s">
        <v>116</v>
      </c>
      <c r="X9" s="401"/>
      <c r="Y9" s="401"/>
      <c r="Z9" s="401"/>
      <c r="AA9" s="401"/>
      <c r="AB9" s="401"/>
      <c r="AC9" s="401"/>
      <c r="AD9" s="401"/>
      <c r="AE9" s="401"/>
      <c r="AF9" s="401"/>
      <c r="AG9" s="401"/>
      <c r="AH9" s="401"/>
      <c r="AI9" s="401"/>
      <c r="AJ9" s="401"/>
      <c r="AK9" s="401"/>
      <c r="AL9" s="402"/>
      <c r="AM9" s="472" t="s">
        <v>117</v>
      </c>
      <c r="AN9" s="473"/>
      <c r="AO9" s="473"/>
      <c r="AP9" s="473"/>
      <c r="AQ9" s="473"/>
      <c r="AR9" s="473"/>
      <c r="AS9" s="473"/>
      <c r="AT9" s="474"/>
      <c r="AU9" s="475" t="s">
        <v>96</v>
      </c>
      <c r="AV9" s="476"/>
      <c r="AW9" s="476"/>
      <c r="AX9" s="476"/>
      <c r="AY9" s="477" t="s">
        <v>118</v>
      </c>
      <c r="AZ9" s="478"/>
      <c r="BA9" s="478"/>
      <c r="BB9" s="478"/>
      <c r="BC9" s="478"/>
      <c r="BD9" s="478"/>
      <c r="BE9" s="478"/>
      <c r="BF9" s="478"/>
      <c r="BG9" s="478"/>
      <c r="BH9" s="478"/>
      <c r="BI9" s="478"/>
      <c r="BJ9" s="478"/>
      <c r="BK9" s="478"/>
      <c r="BL9" s="478"/>
      <c r="BM9" s="479"/>
      <c r="BN9" s="443">
        <v>-74166</v>
      </c>
      <c r="BO9" s="444"/>
      <c r="BP9" s="444"/>
      <c r="BQ9" s="444"/>
      <c r="BR9" s="444"/>
      <c r="BS9" s="444"/>
      <c r="BT9" s="444"/>
      <c r="BU9" s="445"/>
      <c r="BV9" s="443">
        <v>-296528</v>
      </c>
      <c r="BW9" s="444"/>
      <c r="BX9" s="444"/>
      <c r="BY9" s="444"/>
      <c r="BZ9" s="444"/>
      <c r="CA9" s="444"/>
      <c r="CB9" s="444"/>
      <c r="CC9" s="445"/>
      <c r="CD9" s="446" t="s">
        <v>119</v>
      </c>
      <c r="CE9" s="447"/>
      <c r="CF9" s="447"/>
      <c r="CG9" s="447"/>
      <c r="CH9" s="447"/>
      <c r="CI9" s="447"/>
      <c r="CJ9" s="447"/>
      <c r="CK9" s="447"/>
      <c r="CL9" s="447"/>
      <c r="CM9" s="447"/>
      <c r="CN9" s="447"/>
      <c r="CO9" s="447"/>
      <c r="CP9" s="447"/>
      <c r="CQ9" s="447"/>
      <c r="CR9" s="447"/>
      <c r="CS9" s="448"/>
      <c r="CT9" s="440">
        <v>20.399999999999999</v>
      </c>
      <c r="CU9" s="441"/>
      <c r="CV9" s="441"/>
      <c r="CW9" s="441"/>
      <c r="CX9" s="441"/>
      <c r="CY9" s="441"/>
      <c r="CZ9" s="441"/>
      <c r="DA9" s="442"/>
      <c r="DB9" s="440">
        <v>23.2</v>
      </c>
      <c r="DC9" s="441"/>
      <c r="DD9" s="441"/>
      <c r="DE9" s="441"/>
      <c r="DF9" s="441"/>
      <c r="DG9" s="441"/>
      <c r="DH9" s="441"/>
      <c r="DI9" s="442"/>
    </row>
    <row r="10" spans="1:119" ht="18.75" customHeight="1" thickBot="1" x14ac:dyDescent="0.25">
      <c r="A10" s="181"/>
      <c r="B10" s="437"/>
      <c r="C10" s="438"/>
      <c r="D10" s="438"/>
      <c r="E10" s="438"/>
      <c r="F10" s="438"/>
      <c r="G10" s="438"/>
      <c r="H10" s="438"/>
      <c r="I10" s="438"/>
      <c r="J10" s="438"/>
      <c r="K10" s="486"/>
      <c r="L10" s="493" t="s">
        <v>120</v>
      </c>
      <c r="M10" s="473"/>
      <c r="N10" s="473"/>
      <c r="O10" s="473"/>
      <c r="P10" s="473"/>
      <c r="Q10" s="474"/>
      <c r="R10" s="494">
        <v>14432</v>
      </c>
      <c r="S10" s="495"/>
      <c r="T10" s="495"/>
      <c r="U10" s="495"/>
      <c r="V10" s="496"/>
      <c r="W10" s="431"/>
      <c r="X10" s="432"/>
      <c r="Y10" s="432"/>
      <c r="Z10" s="432"/>
      <c r="AA10" s="432"/>
      <c r="AB10" s="432"/>
      <c r="AC10" s="432"/>
      <c r="AD10" s="432"/>
      <c r="AE10" s="432"/>
      <c r="AF10" s="432"/>
      <c r="AG10" s="432"/>
      <c r="AH10" s="432"/>
      <c r="AI10" s="432"/>
      <c r="AJ10" s="432"/>
      <c r="AK10" s="432"/>
      <c r="AL10" s="435"/>
      <c r="AM10" s="472" t="s">
        <v>121</v>
      </c>
      <c r="AN10" s="473"/>
      <c r="AO10" s="473"/>
      <c r="AP10" s="473"/>
      <c r="AQ10" s="473"/>
      <c r="AR10" s="473"/>
      <c r="AS10" s="473"/>
      <c r="AT10" s="474"/>
      <c r="AU10" s="475" t="s">
        <v>122</v>
      </c>
      <c r="AV10" s="476"/>
      <c r="AW10" s="476"/>
      <c r="AX10" s="476"/>
      <c r="AY10" s="477" t="s">
        <v>123</v>
      </c>
      <c r="AZ10" s="478"/>
      <c r="BA10" s="478"/>
      <c r="BB10" s="478"/>
      <c r="BC10" s="478"/>
      <c r="BD10" s="478"/>
      <c r="BE10" s="478"/>
      <c r="BF10" s="478"/>
      <c r="BG10" s="478"/>
      <c r="BH10" s="478"/>
      <c r="BI10" s="478"/>
      <c r="BJ10" s="478"/>
      <c r="BK10" s="478"/>
      <c r="BL10" s="478"/>
      <c r="BM10" s="479"/>
      <c r="BN10" s="443">
        <v>103</v>
      </c>
      <c r="BO10" s="444"/>
      <c r="BP10" s="444"/>
      <c r="BQ10" s="444"/>
      <c r="BR10" s="444"/>
      <c r="BS10" s="444"/>
      <c r="BT10" s="444"/>
      <c r="BU10" s="445"/>
      <c r="BV10" s="443">
        <v>117</v>
      </c>
      <c r="BW10" s="444"/>
      <c r="BX10" s="444"/>
      <c r="BY10" s="444"/>
      <c r="BZ10" s="444"/>
      <c r="CA10" s="444"/>
      <c r="CB10" s="444"/>
      <c r="CC10" s="445"/>
      <c r="CD10" s="184" t="s">
        <v>124</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5">
      <c r="A11" s="181"/>
      <c r="B11" s="437"/>
      <c r="C11" s="438"/>
      <c r="D11" s="438"/>
      <c r="E11" s="438"/>
      <c r="F11" s="438"/>
      <c r="G11" s="438"/>
      <c r="H11" s="438"/>
      <c r="I11" s="438"/>
      <c r="J11" s="438"/>
      <c r="K11" s="486"/>
      <c r="L11" s="497" t="s">
        <v>125</v>
      </c>
      <c r="M11" s="498"/>
      <c r="N11" s="498"/>
      <c r="O11" s="498"/>
      <c r="P11" s="498"/>
      <c r="Q11" s="499"/>
      <c r="R11" s="500" t="s">
        <v>126</v>
      </c>
      <c r="S11" s="501"/>
      <c r="T11" s="501"/>
      <c r="U11" s="501"/>
      <c r="V11" s="502"/>
      <c r="W11" s="431"/>
      <c r="X11" s="432"/>
      <c r="Y11" s="432"/>
      <c r="Z11" s="432"/>
      <c r="AA11" s="432"/>
      <c r="AB11" s="432"/>
      <c r="AC11" s="432"/>
      <c r="AD11" s="432"/>
      <c r="AE11" s="432"/>
      <c r="AF11" s="432"/>
      <c r="AG11" s="432"/>
      <c r="AH11" s="432"/>
      <c r="AI11" s="432"/>
      <c r="AJ11" s="432"/>
      <c r="AK11" s="432"/>
      <c r="AL11" s="435"/>
      <c r="AM11" s="472" t="s">
        <v>127</v>
      </c>
      <c r="AN11" s="473"/>
      <c r="AO11" s="473"/>
      <c r="AP11" s="473"/>
      <c r="AQ11" s="473"/>
      <c r="AR11" s="473"/>
      <c r="AS11" s="473"/>
      <c r="AT11" s="474"/>
      <c r="AU11" s="475" t="s">
        <v>128</v>
      </c>
      <c r="AV11" s="476"/>
      <c r="AW11" s="476"/>
      <c r="AX11" s="476"/>
      <c r="AY11" s="477" t="s">
        <v>129</v>
      </c>
      <c r="AZ11" s="478"/>
      <c r="BA11" s="478"/>
      <c r="BB11" s="478"/>
      <c r="BC11" s="478"/>
      <c r="BD11" s="478"/>
      <c r="BE11" s="478"/>
      <c r="BF11" s="478"/>
      <c r="BG11" s="478"/>
      <c r="BH11" s="478"/>
      <c r="BI11" s="478"/>
      <c r="BJ11" s="478"/>
      <c r="BK11" s="478"/>
      <c r="BL11" s="478"/>
      <c r="BM11" s="479"/>
      <c r="BN11" s="443">
        <v>478300</v>
      </c>
      <c r="BO11" s="444"/>
      <c r="BP11" s="444"/>
      <c r="BQ11" s="444"/>
      <c r="BR11" s="444"/>
      <c r="BS11" s="444"/>
      <c r="BT11" s="444"/>
      <c r="BU11" s="445"/>
      <c r="BV11" s="443">
        <v>752171</v>
      </c>
      <c r="BW11" s="444"/>
      <c r="BX11" s="444"/>
      <c r="BY11" s="444"/>
      <c r="BZ11" s="444"/>
      <c r="CA11" s="444"/>
      <c r="CB11" s="444"/>
      <c r="CC11" s="445"/>
      <c r="CD11" s="446" t="s">
        <v>130</v>
      </c>
      <c r="CE11" s="447"/>
      <c r="CF11" s="447"/>
      <c r="CG11" s="447"/>
      <c r="CH11" s="447"/>
      <c r="CI11" s="447"/>
      <c r="CJ11" s="447"/>
      <c r="CK11" s="447"/>
      <c r="CL11" s="447"/>
      <c r="CM11" s="447"/>
      <c r="CN11" s="447"/>
      <c r="CO11" s="447"/>
      <c r="CP11" s="447"/>
      <c r="CQ11" s="447"/>
      <c r="CR11" s="447"/>
      <c r="CS11" s="448"/>
      <c r="CT11" s="483" t="s">
        <v>131</v>
      </c>
      <c r="CU11" s="484"/>
      <c r="CV11" s="484"/>
      <c r="CW11" s="484"/>
      <c r="CX11" s="484"/>
      <c r="CY11" s="484"/>
      <c r="CZ11" s="484"/>
      <c r="DA11" s="485"/>
      <c r="DB11" s="483" t="s">
        <v>131</v>
      </c>
      <c r="DC11" s="484"/>
      <c r="DD11" s="484"/>
      <c r="DE11" s="484"/>
      <c r="DF11" s="484"/>
      <c r="DG11" s="484"/>
      <c r="DH11" s="484"/>
      <c r="DI11" s="485"/>
    </row>
    <row r="12" spans="1:119" ht="18.75" customHeight="1" x14ac:dyDescent="0.2">
      <c r="A12" s="181"/>
      <c r="B12" s="503" t="s">
        <v>132</v>
      </c>
      <c r="C12" s="504"/>
      <c r="D12" s="504"/>
      <c r="E12" s="504"/>
      <c r="F12" s="504"/>
      <c r="G12" s="504"/>
      <c r="H12" s="504"/>
      <c r="I12" s="504"/>
      <c r="J12" s="504"/>
      <c r="K12" s="505"/>
      <c r="L12" s="512" t="s">
        <v>133</v>
      </c>
      <c r="M12" s="513"/>
      <c r="N12" s="513"/>
      <c r="O12" s="513"/>
      <c r="P12" s="513"/>
      <c r="Q12" s="514"/>
      <c r="R12" s="515">
        <v>13222</v>
      </c>
      <c r="S12" s="516"/>
      <c r="T12" s="516"/>
      <c r="U12" s="516"/>
      <c r="V12" s="517"/>
      <c r="W12" s="518" t="s">
        <v>1</v>
      </c>
      <c r="X12" s="476"/>
      <c r="Y12" s="476"/>
      <c r="Z12" s="476"/>
      <c r="AA12" s="476"/>
      <c r="AB12" s="519"/>
      <c r="AC12" s="520" t="s">
        <v>134</v>
      </c>
      <c r="AD12" s="521"/>
      <c r="AE12" s="521"/>
      <c r="AF12" s="521"/>
      <c r="AG12" s="522"/>
      <c r="AH12" s="520" t="s">
        <v>135</v>
      </c>
      <c r="AI12" s="521"/>
      <c r="AJ12" s="521"/>
      <c r="AK12" s="521"/>
      <c r="AL12" s="523"/>
      <c r="AM12" s="472" t="s">
        <v>136</v>
      </c>
      <c r="AN12" s="473"/>
      <c r="AO12" s="473"/>
      <c r="AP12" s="473"/>
      <c r="AQ12" s="473"/>
      <c r="AR12" s="473"/>
      <c r="AS12" s="473"/>
      <c r="AT12" s="474"/>
      <c r="AU12" s="475" t="s">
        <v>96</v>
      </c>
      <c r="AV12" s="476"/>
      <c r="AW12" s="476"/>
      <c r="AX12" s="476"/>
      <c r="AY12" s="477" t="s">
        <v>137</v>
      </c>
      <c r="AZ12" s="478"/>
      <c r="BA12" s="478"/>
      <c r="BB12" s="478"/>
      <c r="BC12" s="478"/>
      <c r="BD12" s="478"/>
      <c r="BE12" s="478"/>
      <c r="BF12" s="478"/>
      <c r="BG12" s="478"/>
      <c r="BH12" s="478"/>
      <c r="BI12" s="478"/>
      <c r="BJ12" s="478"/>
      <c r="BK12" s="478"/>
      <c r="BL12" s="478"/>
      <c r="BM12" s="479"/>
      <c r="BN12" s="443">
        <v>240000</v>
      </c>
      <c r="BO12" s="444"/>
      <c r="BP12" s="444"/>
      <c r="BQ12" s="444"/>
      <c r="BR12" s="444"/>
      <c r="BS12" s="444"/>
      <c r="BT12" s="444"/>
      <c r="BU12" s="445"/>
      <c r="BV12" s="443">
        <v>0</v>
      </c>
      <c r="BW12" s="444"/>
      <c r="BX12" s="444"/>
      <c r="BY12" s="444"/>
      <c r="BZ12" s="444"/>
      <c r="CA12" s="444"/>
      <c r="CB12" s="444"/>
      <c r="CC12" s="445"/>
      <c r="CD12" s="446" t="s">
        <v>138</v>
      </c>
      <c r="CE12" s="447"/>
      <c r="CF12" s="447"/>
      <c r="CG12" s="447"/>
      <c r="CH12" s="447"/>
      <c r="CI12" s="447"/>
      <c r="CJ12" s="447"/>
      <c r="CK12" s="447"/>
      <c r="CL12" s="447"/>
      <c r="CM12" s="447"/>
      <c r="CN12" s="447"/>
      <c r="CO12" s="447"/>
      <c r="CP12" s="447"/>
      <c r="CQ12" s="447"/>
      <c r="CR12" s="447"/>
      <c r="CS12" s="448"/>
      <c r="CT12" s="483" t="s">
        <v>139</v>
      </c>
      <c r="CU12" s="484"/>
      <c r="CV12" s="484"/>
      <c r="CW12" s="484"/>
      <c r="CX12" s="484"/>
      <c r="CY12" s="484"/>
      <c r="CZ12" s="484"/>
      <c r="DA12" s="485"/>
      <c r="DB12" s="483" t="s">
        <v>140</v>
      </c>
      <c r="DC12" s="484"/>
      <c r="DD12" s="484"/>
      <c r="DE12" s="484"/>
      <c r="DF12" s="484"/>
      <c r="DG12" s="484"/>
      <c r="DH12" s="484"/>
      <c r="DI12" s="485"/>
    </row>
    <row r="13" spans="1:119" ht="18.75" customHeight="1" x14ac:dyDescent="0.2">
      <c r="A13" s="181"/>
      <c r="B13" s="506"/>
      <c r="C13" s="507"/>
      <c r="D13" s="507"/>
      <c r="E13" s="507"/>
      <c r="F13" s="507"/>
      <c r="G13" s="507"/>
      <c r="H13" s="507"/>
      <c r="I13" s="507"/>
      <c r="J13" s="507"/>
      <c r="K13" s="508"/>
      <c r="L13" s="190"/>
      <c r="M13" s="534" t="s">
        <v>141</v>
      </c>
      <c r="N13" s="535"/>
      <c r="O13" s="535"/>
      <c r="P13" s="535"/>
      <c r="Q13" s="536"/>
      <c r="R13" s="527">
        <v>13054</v>
      </c>
      <c r="S13" s="528"/>
      <c r="T13" s="528"/>
      <c r="U13" s="528"/>
      <c r="V13" s="529"/>
      <c r="W13" s="459" t="s">
        <v>142</v>
      </c>
      <c r="X13" s="460"/>
      <c r="Y13" s="460"/>
      <c r="Z13" s="460"/>
      <c r="AA13" s="460"/>
      <c r="AB13" s="450"/>
      <c r="AC13" s="494">
        <v>1041</v>
      </c>
      <c r="AD13" s="495"/>
      <c r="AE13" s="495"/>
      <c r="AF13" s="495"/>
      <c r="AG13" s="537"/>
      <c r="AH13" s="494">
        <v>1183</v>
      </c>
      <c r="AI13" s="495"/>
      <c r="AJ13" s="495"/>
      <c r="AK13" s="495"/>
      <c r="AL13" s="496"/>
      <c r="AM13" s="472" t="s">
        <v>143</v>
      </c>
      <c r="AN13" s="473"/>
      <c r="AO13" s="473"/>
      <c r="AP13" s="473"/>
      <c r="AQ13" s="473"/>
      <c r="AR13" s="473"/>
      <c r="AS13" s="473"/>
      <c r="AT13" s="474"/>
      <c r="AU13" s="475" t="s">
        <v>144</v>
      </c>
      <c r="AV13" s="476"/>
      <c r="AW13" s="476"/>
      <c r="AX13" s="476"/>
      <c r="AY13" s="477" t="s">
        <v>145</v>
      </c>
      <c r="AZ13" s="478"/>
      <c r="BA13" s="478"/>
      <c r="BB13" s="478"/>
      <c r="BC13" s="478"/>
      <c r="BD13" s="478"/>
      <c r="BE13" s="478"/>
      <c r="BF13" s="478"/>
      <c r="BG13" s="478"/>
      <c r="BH13" s="478"/>
      <c r="BI13" s="478"/>
      <c r="BJ13" s="478"/>
      <c r="BK13" s="478"/>
      <c r="BL13" s="478"/>
      <c r="BM13" s="479"/>
      <c r="BN13" s="443">
        <v>164237</v>
      </c>
      <c r="BO13" s="444"/>
      <c r="BP13" s="444"/>
      <c r="BQ13" s="444"/>
      <c r="BR13" s="444"/>
      <c r="BS13" s="444"/>
      <c r="BT13" s="444"/>
      <c r="BU13" s="445"/>
      <c r="BV13" s="443">
        <v>455760</v>
      </c>
      <c r="BW13" s="444"/>
      <c r="BX13" s="444"/>
      <c r="BY13" s="444"/>
      <c r="BZ13" s="444"/>
      <c r="CA13" s="444"/>
      <c r="CB13" s="444"/>
      <c r="CC13" s="445"/>
      <c r="CD13" s="446" t="s">
        <v>146</v>
      </c>
      <c r="CE13" s="447"/>
      <c r="CF13" s="447"/>
      <c r="CG13" s="447"/>
      <c r="CH13" s="447"/>
      <c r="CI13" s="447"/>
      <c r="CJ13" s="447"/>
      <c r="CK13" s="447"/>
      <c r="CL13" s="447"/>
      <c r="CM13" s="447"/>
      <c r="CN13" s="447"/>
      <c r="CO13" s="447"/>
      <c r="CP13" s="447"/>
      <c r="CQ13" s="447"/>
      <c r="CR13" s="447"/>
      <c r="CS13" s="448"/>
      <c r="CT13" s="440">
        <v>9.8000000000000007</v>
      </c>
      <c r="CU13" s="441"/>
      <c r="CV13" s="441"/>
      <c r="CW13" s="441"/>
      <c r="CX13" s="441"/>
      <c r="CY13" s="441"/>
      <c r="CZ13" s="441"/>
      <c r="DA13" s="442"/>
      <c r="DB13" s="440">
        <v>9.8000000000000007</v>
      </c>
      <c r="DC13" s="441"/>
      <c r="DD13" s="441"/>
      <c r="DE13" s="441"/>
      <c r="DF13" s="441"/>
      <c r="DG13" s="441"/>
      <c r="DH13" s="441"/>
      <c r="DI13" s="442"/>
    </row>
    <row r="14" spans="1:119" ht="18.75" customHeight="1" thickBot="1" x14ac:dyDescent="0.25">
      <c r="A14" s="181"/>
      <c r="B14" s="506"/>
      <c r="C14" s="507"/>
      <c r="D14" s="507"/>
      <c r="E14" s="507"/>
      <c r="F14" s="507"/>
      <c r="G14" s="507"/>
      <c r="H14" s="507"/>
      <c r="I14" s="507"/>
      <c r="J14" s="507"/>
      <c r="K14" s="508"/>
      <c r="L14" s="524" t="s">
        <v>147</v>
      </c>
      <c r="M14" s="525"/>
      <c r="N14" s="525"/>
      <c r="O14" s="525"/>
      <c r="P14" s="525"/>
      <c r="Q14" s="526"/>
      <c r="R14" s="527">
        <v>13513</v>
      </c>
      <c r="S14" s="528"/>
      <c r="T14" s="528"/>
      <c r="U14" s="528"/>
      <c r="V14" s="529"/>
      <c r="W14" s="433"/>
      <c r="X14" s="434"/>
      <c r="Y14" s="434"/>
      <c r="Z14" s="434"/>
      <c r="AA14" s="434"/>
      <c r="AB14" s="423"/>
      <c r="AC14" s="530">
        <v>16.5</v>
      </c>
      <c r="AD14" s="531"/>
      <c r="AE14" s="531"/>
      <c r="AF14" s="531"/>
      <c r="AG14" s="532"/>
      <c r="AH14" s="530">
        <v>17.100000000000001</v>
      </c>
      <c r="AI14" s="531"/>
      <c r="AJ14" s="531"/>
      <c r="AK14" s="531"/>
      <c r="AL14" s="533"/>
      <c r="AM14" s="472"/>
      <c r="AN14" s="473"/>
      <c r="AO14" s="473"/>
      <c r="AP14" s="473"/>
      <c r="AQ14" s="473"/>
      <c r="AR14" s="473"/>
      <c r="AS14" s="473"/>
      <c r="AT14" s="474"/>
      <c r="AU14" s="475"/>
      <c r="AV14" s="476"/>
      <c r="AW14" s="476"/>
      <c r="AX14" s="476"/>
      <c r="AY14" s="477"/>
      <c r="AZ14" s="478"/>
      <c r="BA14" s="478"/>
      <c r="BB14" s="478"/>
      <c r="BC14" s="478"/>
      <c r="BD14" s="478"/>
      <c r="BE14" s="478"/>
      <c r="BF14" s="478"/>
      <c r="BG14" s="478"/>
      <c r="BH14" s="478"/>
      <c r="BI14" s="478"/>
      <c r="BJ14" s="478"/>
      <c r="BK14" s="478"/>
      <c r="BL14" s="478"/>
      <c r="BM14" s="479"/>
      <c r="BN14" s="443"/>
      <c r="BO14" s="444"/>
      <c r="BP14" s="444"/>
      <c r="BQ14" s="444"/>
      <c r="BR14" s="444"/>
      <c r="BS14" s="444"/>
      <c r="BT14" s="444"/>
      <c r="BU14" s="445"/>
      <c r="BV14" s="443"/>
      <c r="BW14" s="444"/>
      <c r="BX14" s="444"/>
      <c r="BY14" s="444"/>
      <c r="BZ14" s="444"/>
      <c r="CA14" s="444"/>
      <c r="CB14" s="444"/>
      <c r="CC14" s="445"/>
      <c r="CD14" s="538" t="s">
        <v>148</v>
      </c>
      <c r="CE14" s="539"/>
      <c r="CF14" s="539"/>
      <c r="CG14" s="539"/>
      <c r="CH14" s="539"/>
      <c r="CI14" s="539"/>
      <c r="CJ14" s="539"/>
      <c r="CK14" s="539"/>
      <c r="CL14" s="539"/>
      <c r="CM14" s="539"/>
      <c r="CN14" s="539"/>
      <c r="CO14" s="539"/>
      <c r="CP14" s="539"/>
      <c r="CQ14" s="539"/>
      <c r="CR14" s="539"/>
      <c r="CS14" s="540"/>
      <c r="CT14" s="541" t="s">
        <v>139</v>
      </c>
      <c r="CU14" s="542"/>
      <c r="CV14" s="542"/>
      <c r="CW14" s="542"/>
      <c r="CX14" s="542"/>
      <c r="CY14" s="542"/>
      <c r="CZ14" s="542"/>
      <c r="DA14" s="543"/>
      <c r="DB14" s="541">
        <v>14.6</v>
      </c>
      <c r="DC14" s="542"/>
      <c r="DD14" s="542"/>
      <c r="DE14" s="542"/>
      <c r="DF14" s="542"/>
      <c r="DG14" s="542"/>
      <c r="DH14" s="542"/>
      <c r="DI14" s="543"/>
    </row>
    <row r="15" spans="1:119" ht="18.75" customHeight="1" x14ac:dyDescent="0.2">
      <c r="A15" s="181"/>
      <c r="B15" s="506"/>
      <c r="C15" s="507"/>
      <c r="D15" s="507"/>
      <c r="E15" s="507"/>
      <c r="F15" s="507"/>
      <c r="G15" s="507"/>
      <c r="H15" s="507"/>
      <c r="I15" s="507"/>
      <c r="J15" s="507"/>
      <c r="K15" s="508"/>
      <c r="L15" s="190"/>
      <c r="M15" s="534" t="s">
        <v>149</v>
      </c>
      <c r="N15" s="535"/>
      <c r="O15" s="535"/>
      <c r="P15" s="535"/>
      <c r="Q15" s="536"/>
      <c r="R15" s="527">
        <v>13363</v>
      </c>
      <c r="S15" s="528"/>
      <c r="T15" s="528"/>
      <c r="U15" s="528"/>
      <c r="V15" s="529"/>
      <c r="W15" s="459" t="s">
        <v>150</v>
      </c>
      <c r="X15" s="460"/>
      <c r="Y15" s="460"/>
      <c r="Z15" s="460"/>
      <c r="AA15" s="460"/>
      <c r="AB15" s="450"/>
      <c r="AC15" s="494">
        <v>1721</v>
      </c>
      <c r="AD15" s="495"/>
      <c r="AE15" s="495"/>
      <c r="AF15" s="495"/>
      <c r="AG15" s="537"/>
      <c r="AH15" s="494">
        <v>1922</v>
      </c>
      <c r="AI15" s="495"/>
      <c r="AJ15" s="495"/>
      <c r="AK15" s="495"/>
      <c r="AL15" s="496"/>
      <c r="AM15" s="472"/>
      <c r="AN15" s="473"/>
      <c r="AO15" s="473"/>
      <c r="AP15" s="473"/>
      <c r="AQ15" s="473"/>
      <c r="AR15" s="473"/>
      <c r="AS15" s="473"/>
      <c r="AT15" s="474"/>
      <c r="AU15" s="475"/>
      <c r="AV15" s="476"/>
      <c r="AW15" s="476"/>
      <c r="AX15" s="476"/>
      <c r="AY15" s="403" t="s">
        <v>151</v>
      </c>
      <c r="AZ15" s="404"/>
      <c r="BA15" s="404"/>
      <c r="BB15" s="404"/>
      <c r="BC15" s="404"/>
      <c r="BD15" s="404"/>
      <c r="BE15" s="404"/>
      <c r="BF15" s="404"/>
      <c r="BG15" s="404"/>
      <c r="BH15" s="404"/>
      <c r="BI15" s="404"/>
      <c r="BJ15" s="404"/>
      <c r="BK15" s="404"/>
      <c r="BL15" s="404"/>
      <c r="BM15" s="405"/>
      <c r="BN15" s="406">
        <v>1704719</v>
      </c>
      <c r="BO15" s="407"/>
      <c r="BP15" s="407"/>
      <c r="BQ15" s="407"/>
      <c r="BR15" s="407"/>
      <c r="BS15" s="407"/>
      <c r="BT15" s="407"/>
      <c r="BU15" s="408"/>
      <c r="BV15" s="406">
        <v>1616039</v>
      </c>
      <c r="BW15" s="407"/>
      <c r="BX15" s="407"/>
      <c r="BY15" s="407"/>
      <c r="BZ15" s="407"/>
      <c r="CA15" s="407"/>
      <c r="CB15" s="407"/>
      <c r="CC15" s="408"/>
      <c r="CD15" s="544" t="s">
        <v>152</v>
      </c>
      <c r="CE15" s="545"/>
      <c r="CF15" s="545"/>
      <c r="CG15" s="545"/>
      <c r="CH15" s="545"/>
      <c r="CI15" s="545"/>
      <c r="CJ15" s="545"/>
      <c r="CK15" s="545"/>
      <c r="CL15" s="545"/>
      <c r="CM15" s="545"/>
      <c r="CN15" s="545"/>
      <c r="CO15" s="545"/>
      <c r="CP15" s="545"/>
      <c r="CQ15" s="545"/>
      <c r="CR15" s="545"/>
      <c r="CS15" s="546"/>
      <c r="CT15" s="191"/>
      <c r="CU15" s="192"/>
      <c r="CV15" s="192"/>
      <c r="CW15" s="192"/>
      <c r="CX15" s="192"/>
      <c r="CY15" s="192"/>
      <c r="CZ15" s="192"/>
      <c r="DA15" s="193"/>
      <c r="DB15" s="191"/>
      <c r="DC15" s="192"/>
      <c r="DD15" s="192"/>
      <c r="DE15" s="192"/>
      <c r="DF15" s="192"/>
      <c r="DG15" s="192"/>
      <c r="DH15" s="192"/>
      <c r="DI15" s="193"/>
    </row>
    <row r="16" spans="1:119" ht="18.75" customHeight="1" x14ac:dyDescent="0.2">
      <c r="A16" s="181"/>
      <c r="B16" s="506"/>
      <c r="C16" s="507"/>
      <c r="D16" s="507"/>
      <c r="E16" s="507"/>
      <c r="F16" s="507"/>
      <c r="G16" s="507"/>
      <c r="H16" s="507"/>
      <c r="I16" s="507"/>
      <c r="J16" s="507"/>
      <c r="K16" s="508"/>
      <c r="L16" s="524" t="s">
        <v>153</v>
      </c>
      <c r="M16" s="547"/>
      <c r="N16" s="547"/>
      <c r="O16" s="547"/>
      <c r="P16" s="547"/>
      <c r="Q16" s="548"/>
      <c r="R16" s="549" t="s">
        <v>154</v>
      </c>
      <c r="S16" s="550"/>
      <c r="T16" s="550"/>
      <c r="U16" s="550"/>
      <c r="V16" s="551"/>
      <c r="W16" s="433"/>
      <c r="X16" s="434"/>
      <c r="Y16" s="434"/>
      <c r="Z16" s="434"/>
      <c r="AA16" s="434"/>
      <c r="AB16" s="423"/>
      <c r="AC16" s="530">
        <v>27.3</v>
      </c>
      <c r="AD16" s="531"/>
      <c r="AE16" s="531"/>
      <c r="AF16" s="531"/>
      <c r="AG16" s="532"/>
      <c r="AH16" s="530">
        <v>27.8</v>
      </c>
      <c r="AI16" s="531"/>
      <c r="AJ16" s="531"/>
      <c r="AK16" s="531"/>
      <c r="AL16" s="533"/>
      <c r="AM16" s="472"/>
      <c r="AN16" s="473"/>
      <c r="AO16" s="473"/>
      <c r="AP16" s="473"/>
      <c r="AQ16" s="473"/>
      <c r="AR16" s="473"/>
      <c r="AS16" s="473"/>
      <c r="AT16" s="474"/>
      <c r="AU16" s="475"/>
      <c r="AV16" s="476"/>
      <c r="AW16" s="476"/>
      <c r="AX16" s="476"/>
      <c r="AY16" s="477" t="s">
        <v>155</v>
      </c>
      <c r="AZ16" s="478"/>
      <c r="BA16" s="478"/>
      <c r="BB16" s="478"/>
      <c r="BC16" s="478"/>
      <c r="BD16" s="478"/>
      <c r="BE16" s="478"/>
      <c r="BF16" s="478"/>
      <c r="BG16" s="478"/>
      <c r="BH16" s="478"/>
      <c r="BI16" s="478"/>
      <c r="BJ16" s="478"/>
      <c r="BK16" s="478"/>
      <c r="BL16" s="478"/>
      <c r="BM16" s="479"/>
      <c r="BN16" s="443">
        <v>6787936</v>
      </c>
      <c r="BO16" s="444"/>
      <c r="BP16" s="444"/>
      <c r="BQ16" s="444"/>
      <c r="BR16" s="444"/>
      <c r="BS16" s="444"/>
      <c r="BT16" s="444"/>
      <c r="BU16" s="445"/>
      <c r="BV16" s="443">
        <v>6826819</v>
      </c>
      <c r="BW16" s="444"/>
      <c r="BX16" s="444"/>
      <c r="BY16" s="444"/>
      <c r="BZ16" s="444"/>
      <c r="CA16" s="444"/>
      <c r="CB16" s="444"/>
      <c r="CC16" s="445"/>
      <c r="CD16" s="194"/>
      <c r="CE16" s="557"/>
      <c r="CF16" s="557"/>
      <c r="CG16" s="557"/>
      <c r="CH16" s="557"/>
      <c r="CI16" s="557"/>
      <c r="CJ16" s="557"/>
      <c r="CK16" s="557"/>
      <c r="CL16" s="557"/>
      <c r="CM16" s="557"/>
      <c r="CN16" s="557"/>
      <c r="CO16" s="557"/>
      <c r="CP16" s="557"/>
      <c r="CQ16" s="557"/>
      <c r="CR16" s="557"/>
      <c r="CS16" s="558"/>
      <c r="CT16" s="440"/>
      <c r="CU16" s="441"/>
      <c r="CV16" s="441"/>
      <c r="CW16" s="441"/>
      <c r="CX16" s="441"/>
      <c r="CY16" s="441"/>
      <c r="CZ16" s="441"/>
      <c r="DA16" s="442"/>
      <c r="DB16" s="440"/>
      <c r="DC16" s="441"/>
      <c r="DD16" s="441"/>
      <c r="DE16" s="441"/>
      <c r="DF16" s="441"/>
      <c r="DG16" s="441"/>
      <c r="DH16" s="441"/>
      <c r="DI16" s="442"/>
    </row>
    <row r="17" spans="1:113" ht="18.75" customHeight="1" thickBot="1" x14ac:dyDescent="0.25">
      <c r="A17" s="181"/>
      <c r="B17" s="509"/>
      <c r="C17" s="510"/>
      <c r="D17" s="510"/>
      <c r="E17" s="510"/>
      <c r="F17" s="510"/>
      <c r="G17" s="510"/>
      <c r="H17" s="510"/>
      <c r="I17" s="510"/>
      <c r="J17" s="510"/>
      <c r="K17" s="511"/>
      <c r="L17" s="195"/>
      <c r="M17" s="554" t="s">
        <v>156</v>
      </c>
      <c r="N17" s="555"/>
      <c r="O17" s="555"/>
      <c r="P17" s="555"/>
      <c r="Q17" s="556"/>
      <c r="R17" s="549" t="s">
        <v>157</v>
      </c>
      <c r="S17" s="550"/>
      <c r="T17" s="550"/>
      <c r="U17" s="550"/>
      <c r="V17" s="551"/>
      <c r="W17" s="459" t="s">
        <v>158</v>
      </c>
      <c r="X17" s="460"/>
      <c r="Y17" s="460"/>
      <c r="Z17" s="460"/>
      <c r="AA17" s="460"/>
      <c r="AB17" s="450"/>
      <c r="AC17" s="494">
        <v>3540</v>
      </c>
      <c r="AD17" s="495"/>
      <c r="AE17" s="495"/>
      <c r="AF17" s="495"/>
      <c r="AG17" s="537"/>
      <c r="AH17" s="494">
        <v>3821</v>
      </c>
      <c r="AI17" s="495"/>
      <c r="AJ17" s="495"/>
      <c r="AK17" s="495"/>
      <c r="AL17" s="496"/>
      <c r="AM17" s="472"/>
      <c r="AN17" s="473"/>
      <c r="AO17" s="473"/>
      <c r="AP17" s="473"/>
      <c r="AQ17" s="473"/>
      <c r="AR17" s="473"/>
      <c r="AS17" s="473"/>
      <c r="AT17" s="474"/>
      <c r="AU17" s="475"/>
      <c r="AV17" s="476"/>
      <c r="AW17" s="476"/>
      <c r="AX17" s="476"/>
      <c r="AY17" s="477" t="s">
        <v>159</v>
      </c>
      <c r="AZ17" s="478"/>
      <c r="BA17" s="478"/>
      <c r="BB17" s="478"/>
      <c r="BC17" s="478"/>
      <c r="BD17" s="478"/>
      <c r="BE17" s="478"/>
      <c r="BF17" s="478"/>
      <c r="BG17" s="478"/>
      <c r="BH17" s="478"/>
      <c r="BI17" s="478"/>
      <c r="BJ17" s="478"/>
      <c r="BK17" s="478"/>
      <c r="BL17" s="478"/>
      <c r="BM17" s="479"/>
      <c r="BN17" s="443">
        <v>2106256</v>
      </c>
      <c r="BO17" s="444"/>
      <c r="BP17" s="444"/>
      <c r="BQ17" s="444"/>
      <c r="BR17" s="444"/>
      <c r="BS17" s="444"/>
      <c r="BT17" s="444"/>
      <c r="BU17" s="445"/>
      <c r="BV17" s="443">
        <v>1987674</v>
      </c>
      <c r="BW17" s="444"/>
      <c r="BX17" s="444"/>
      <c r="BY17" s="444"/>
      <c r="BZ17" s="444"/>
      <c r="CA17" s="444"/>
      <c r="CB17" s="444"/>
      <c r="CC17" s="445"/>
      <c r="CD17" s="194"/>
      <c r="CE17" s="557"/>
      <c r="CF17" s="557"/>
      <c r="CG17" s="557"/>
      <c r="CH17" s="557"/>
      <c r="CI17" s="557"/>
      <c r="CJ17" s="557"/>
      <c r="CK17" s="557"/>
      <c r="CL17" s="557"/>
      <c r="CM17" s="557"/>
      <c r="CN17" s="557"/>
      <c r="CO17" s="557"/>
      <c r="CP17" s="557"/>
      <c r="CQ17" s="557"/>
      <c r="CR17" s="557"/>
      <c r="CS17" s="558"/>
      <c r="CT17" s="440"/>
      <c r="CU17" s="441"/>
      <c r="CV17" s="441"/>
      <c r="CW17" s="441"/>
      <c r="CX17" s="441"/>
      <c r="CY17" s="441"/>
      <c r="CZ17" s="441"/>
      <c r="DA17" s="442"/>
      <c r="DB17" s="440"/>
      <c r="DC17" s="441"/>
      <c r="DD17" s="441"/>
      <c r="DE17" s="441"/>
      <c r="DF17" s="441"/>
      <c r="DG17" s="441"/>
      <c r="DH17" s="441"/>
      <c r="DI17" s="442"/>
    </row>
    <row r="18" spans="1:113" ht="18.75" customHeight="1" thickBot="1" x14ac:dyDescent="0.25">
      <c r="A18" s="181"/>
      <c r="B18" s="565" t="s">
        <v>160</v>
      </c>
      <c r="C18" s="486"/>
      <c r="D18" s="486"/>
      <c r="E18" s="566"/>
      <c r="F18" s="566"/>
      <c r="G18" s="566"/>
      <c r="H18" s="566"/>
      <c r="I18" s="566"/>
      <c r="J18" s="566"/>
      <c r="K18" s="566"/>
      <c r="L18" s="567">
        <v>232.17</v>
      </c>
      <c r="M18" s="567"/>
      <c r="N18" s="567"/>
      <c r="O18" s="567"/>
      <c r="P18" s="567"/>
      <c r="Q18" s="567"/>
      <c r="R18" s="568"/>
      <c r="S18" s="568"/>
      <c r="T18" s="568"/>
      <c r="U18" s="568"/>
      <c r="V18" s="569"/>
      <c r="W18" s="461"/>
      <c r="X18" s="462"/>
      <c r="Y18" s="462"/>
      <c r="Z18" s="462"/>
      <c r="AA18" s="462"/>
      <c r="AB18" s="453"/>
      <c r="AC18" s="570">
        <v>56.2</v>
      </c>
      <c r="AD18" s="571"/>
      <c r="AE18" s="571"/>
      <c r="AF18" s="571"/>
      <c r="AG18" s="572"/>
      <c r="AH18" s="570">
        <v>55.2</v>
      </c>
      <c r="AI18" s="571"/>
      <c r="AJ18" s="571"/>
      <c r="AK18" s="571"/>
      <c r="AL18" s="573"/>
      <c r="AM18" s="472"/>
      <c r="AN18" s="473"/>
      <c r="AO18" s="473"/>
      <c r="AP18" s="473"/>
      <c r="AQ18" s="473"/>
      <c r="AR18" s="473"/>
      <c r="AS18" s="473"/>
      <c r="AT18" s="474"/>
      <c r="AU18" s="475"/>
      <c r="AV18" s="476"/>
      <c r="AW18" s="476"/>
      <c r="AX18" s="476"/>
      <c r="AY18" s="477" t="s">
        <v>161</v>
      </c>
      <c r="AZ18" s="478"/>
      <c r="BA18" s="478"/>
      <c r="BB18" s="478"/>
      <c r="BC18" s="478"/>
      <c r="BD18" s="478"/>
      <c r="BE18" s="478"/>
      <c r="BF18" s="478"/>
      <c r="BG18" s="478"/>
      <c r="BH18" s="478"/>
      <c r="BI18" s="478"/>
      <c r="BJ18" s="478"/>
      <c r="BK18" s="478"/>
      <c r="BL18" s="478"/>
      <c r="BM18" s="479"/>
      <c r="BN18" s="443">
        <v>5962706</v>
      </c>
      <c r="BO18" s="444"/>
      <c r="BP18" s="444"/>
      <c r="BQ18" s="444"/>
      <c r="BR18" s="444"/>
      <c r="BS18" s="444"/>
      <c r="BT18" s="444"/>
      <c r="BU18" s="445"/>
      <c r="BV18" s="443">
        <v>5912881</v>
      </c>
      <c r="BW18" s="444"/>
      <c r="BX18" s="444"/>
      <c r="BY18" s="444"/>
      <c r="BZ18" s="444"/>
      <c r="CA18" s="444"/>
      <c r="CB18" s="444"/>
      <c r="CC18" s="445"/>
      <c r="CD18" s="194"/>
      <c r="CE18" s="557"/>
      <c r="CF18" s="557"/>
      <c r="CG18" s="557"/>
      <c r="CH18" s="557"/>
      <c r="CI18" s="557"/>
      <c r="CJ18" s="557"/>
      <c r="CK18" s="557"/>
      <c r="CL18" s="557"/>
      <c r="CM18" s="557"/>
      <c r="CN18" s="557"/>
      <c r="CO18" s="557"/>
      <c r="CP18" s="557"/>
      <c r="CQ18" s="557"/>
      <c r="CR18" s="557"/>
      <c r="CS18" s="558"/>
      <c r="CT18" s="440"/>
      <c r="CU18" s="441"/>
      <c r="CV18" s="441"/>
      <c r="CW18" s="441"/>
      <c r="CX18" s="441"/>
      <c r="CY18" s="441"/>
      <c r="CZ18" s="441"/>
      <c r="DA18" s="442"/>
      <c r="DB18" s="440"/>
      <c r="DC18" s="441"/>
      <c r="DD18" s="441"/>
      <c r="DE18" s="441"/>
      <c r="DF18" s="441"/>
      <c r="DG18" s="441"/>
      <c r="DH18" s="441"/>
      <c r="DI18" s="442"/>
    </row>
    <row r="19" spans="1:113" ht="18.75" customHeight="1" thickBot="1" x14ac:dyDescent="0.25">
      <c r="A19" s="181"/>
      <c r="B19" s="565" t="s">
        <v>162</v>
      </c>
      <c r="C19" s="486"/>
      <c r="D19" s="486"/>
      <c r="E19" s="566"/>
      <c r="F19" s="566"/>
      <c r="G19" s="566"/>
      <c r="H19" s="566"/>
      <c r="I19" s="566"/>
      <c r="J19" s="566"/>
      <c r="K19" s="566"/>
      <c r="L19" s="574">
        <v>56</v>
      </c>
      <c r="M19" s="574"/>
      <c r="N19" s="574"/>
      <c r="O19" s="574"/>
      <c r="P19" s="574"/>
      <c r="Q19" s="574"/>
      <c r="R19" s="575"/>
      <c r="S19" s="575"/>
      <c r="T19" s="575"/>
      <c r="U19" s="575"/>
      <c r="V19" s="576"/>
      <c r="W19" s="400"/>
      <c r="X19" s="401"/>
      <c r="Y19" s="401"/>
      <c r="Z19" s="401"/>
      <c r="AA19" s="401"/>
      <c r="AB19" s="401"/>
      <c r="AC19" s="552"/>
      <c r="AD19" s="552"/>
      <c r="AE19" s="552"/>
      <c r="AF19" s="552"/>
      <c r="AG19" s="552"/>
      <c r="AH19" s="552"/>
      <c r="AI19" s="552"/>
      <c r="AJ19" s="552"/>
      <c r="AK19" s="552"/>
      <c r="AL19" s="553"/>
      <c r="AM19" s="472"/>
      <c r="AN19" s="473"/>
      <c r="AO19" s="473"/>
      <c r="AP19" s="473"/>
      <c r="AQ19" s="473"/>
      <c r="AR19" s="473"/>
      <c r="AS19" s="473"/>
      <c r="AT19" s="474"/>
      <c r="AU19" s="475"/>
      <c r="AV19" s="476"/>
      <c r="AW19" s="476"/>
      <c r="AX19" s="476"/>
      <c r="AY19" s="477" t="s">
        <v>163</v>
      </c>
      <c r="AZ19" s="478"/>
      <c r="BA19" s="478"/>
      <c r="BB19" s="478"/>
      <c r="BC19" s="478"/>
      <c r="BD19" s="478"/>
      <c r="BE19" s="478"/>
      <c r="BF19" s="478"/>
      <c r="BG19" s="478"/>
      <c r="BH19" s="478"/>
      <c r="BI19" s="478"/>
      <c r="BJ19" s="478"/>
      <c r="BK19" s="478"/>
      <c r="BL19" s="478"/>
      <c r="BM19" s="479"/>
      <c r="BN19" s="443">
        <v>9060865</v>
      </c>
      <c r="BO19" s="444"/>
      <c r="BP19" s="444"/>
      <c r="BQ19" s="444"/>
      <c r="BR19" s="444"/>
      <c r="BS19" s="444"/>
      <c r="BT19" s="444"/>
      <c r="BU19" s="445"/>
      <c r="BV19" s="443">
        <v>9441882</v>
      </c>
      <c r="BW19" s="444"/>
      <c r="BX19" s="444"/>
      <c r="BY19" s="444"/>
      <c r="BZ19" s="444"/>
      <c r="CA19" s="444"/>
      <c r="CB19" s="444"/>
      <c r="CC19" s="445"/>
      <c r="CD19" s="194"/>
      <c r="CE19" s="557"/>
      <c r="CF19" s="557"/>
      <c r="CG19" s="557"/>
      <c r="CH19" s="557"/>
      <c r="CI19" s="557"/>
      <c r="CJ19" s="557"/>
      <c r="CK19" s="557"/>
      <c r="CL19" s="557"/>
      <c r="CM19" s="557"/>
      <c r="CN19" s="557"/>
      <c r="CO19" s="557"/>
      <c r="CP19" s="557"/>
      <c r="CQ19" s="557"/>
      <c r="CR19" s="557"/>
      <c r="CS19" s="558"/>
      <c r="CT19" s="440"/>
      <c r="CU19" s="441"/>
      <c r="CV19" s="441"/>
      <c r="CW19" s="441"/>
      <c r="CX19" s="441"/>
      <c r="CY19" s="441"/>
      <c r="CZ19" s="441"/>
      <c r="DA19" s="442"/>
      <c r="DB19" s="440"/>
      <c r="DC19" s="441"/>
      <c r="DD19" s="441"/>
      <c r="DE19" s="441"/>
      <c r="DF19" s="441"/>
      <c r="DG19" s="441"/>
      <c r="DH19" s="441"/>
      <c r="DI19" s="442"/>
    </row>
    <row r="20" spans="1:113" ht="18.75" customHeight="1" thickBot="1" x14ac:dyDescent="0.25">
      <c r="A20" s="181"/>
      <c r="B20" s="565" t="s">
        <v>164</v>
      </c>
      <c r="C20" s="486"/>
      <c r="D20" s="486"/>
      <c r="E20" s="566"/>
      <c r="F20" s="566"/>
      <c r="G20" s="566"/>
      <c r="H20" s="566"/>
      <c r="I20" s="566"/>
      <c r="J20" s="566"/>
      <c r="K20" s="566"/>
      <c r="L20" s="574">
        <v>5028</v>
      </c>
      <c r="M20" s="574"/>
      <c r="N20" s="574"/>
      <c r="O20" s="574"/>
      <c r="P20" s="574"/>
      <c r="Q20" s="574"/>
      <c r="R20" s="575"/>
      <c r="S20" s="575"/>
      <c r="T20" s="575"/>
      <c r="U20" s="575"/>
      <c r="V20" s="576"/>
      <c r="W20" s="461"/>
      <c r="X20" s="462"/>
      <c r="Y20" s="462"/>
      <c r="Z20" s="462"/>
      <c r="AA20" s="462"/>
      <c r="AB20" s="462"/>
      <c r="AC20" s="577"/>
      <c r="AD20" s="577"/>
      <c r="AE20" s="577"/>
      <c r="AF20" s="577"/>
      <c r="AG20" s="577"/>
      <c r="AH20" s="577"/>
      <c r="AI20" s="577"/>
      <c r="AJ20" s="577"/>
      <c r="AK20" s="577"/>
      <c r="AL20" s="578"/>
      <c r="AM20" s="579"/>
      <c r="AN20" s="498"/>
      <c r="AO20" s="498"/>
      <c r="AP20" s="498"/>
      <c r="AQ20" s="498"/>
      <c r="AR20" s="498"/>
      <c r="AS20" s="498"/>
      <c r="AT20" s="499"/>
      <c r="AU20" s="580"/>
      <c r="AV20" s="581"/>
      <c r="AW20" s="581"/>
      <c r="AX20" s="582"/>
      <c r="AY20" s="477"/>
      <c r="AZ20" s="478"/>
      <c r="BA20" s="478"/>
      <c r="BB20" s="478"/>
      <c r="BC20" s="478"/>
      <c r="BD20" s="478"/>
      <c r="BE20" s="478"/>
      <c r="BF20" s="478"/>
      <c r="BG20" s="478"/>
      <c r="BH20" s="478"/>
      <c r="BI20" s="478"/>
      <c r="BJ20" s="478"/>
      <c r="BK20" s="478"/>
      <c r="BL20" s="478"/>
      <c r="BM20" s="479"/>
      <c r="BN20" s="443"/>
      <c r="BO20" s="444"/>
      <c r="BP20" s="444"/>
      <c r="BQ20" s="444"/>
      <c r="BR20" s="444"/>
      <c r="BS20" s="444"/>
      <c r="BT20" s="444"/>
      <c r="BU20" s="445"/>
      <c r="BV20" s="443"/>
      <c r="BW20" s="444"/>
      <c r="BX20" s="444"/>
      <c r="BY20" s="444"/>
      <c r="BZ20" s="444"/>
      <c r="CA20" s="444"/>
      <c r="CB20" s="444"/>
      <c r="CC20" s="445"/>
      <c r="CD20" s="194"/>
      <c r="CE20" s="557"/>
      <c r="CF20" s="557"/>
      <c r="CG20" s="557"/>
      <c r="CH20" s="557"/>
      <c r="CI20" s="557"/>
      <c r="CJ20" s="557"/>
      <c r="CK20" s="557"/>
      <c r="CL20" s="557"/>
      <c r="CM20" s="557"/>
      <c r="CN20" s="557"/>
      <c r="CO20" s="557"/>
      <c r="CP20" s="557"/>
      <c r="CQ20" s="557"/>
      <c r="CR20" s="557"/>
      <c r="CS20" s="558"/>
      <c r="CT20" s="440"/>
      <c r="CU20" s="441"/>
      <c r="CV20" s="441"/>
      <c r="CW20" s="441"/>
      <c r="CX20" s="441"/>
      <c r="CY20" s="441"/>
      <c r="CZ20" s="441"/>
      <c r="DA20" s="442"/>
      <c r="DB20" s="440"/>
      <c r="DC20" s="441"/>
      <c r="DD20" s="441"/>
      <c r="DE20" s="441"/>
      <c r="DF20" s="441"/>
      <c r="DG20" s="441"/>
      <c r="DH20" s="441"/>
      <c r="DI20" s="442"/>
    </row>
    <row r="21" spans="1:113" ht="18.75" customHeight="1" thickBot="1" x14ac:dyDescent="0.25">
      <c r="A21" s="181"/>
      <c r="B21" s="583" t="s">
        <v>165</v>
      </c>
      <c r="C21" s="584"/>
      <c r="D21" s="584"/>
      <c r="E21" s="584"/>
      <c r="F21" s="584"/>
      <c r="G21" s="584"/>
      <c r="H21" s="584"/>
      <c r="I21" s="584"/>
      <c r="J21" s="584"/>
      <c r="K21" s="584"/>
      <c r="L21" s="584"/>
      <c r="M21" s="584"/>
      <c r="N21" s="584"/>
      <c r="O21" s="584"/>
      <c r="P21" s="584"/>
      <c r="Q21" s="584"/>
      <c r="R21" s="584"/>
      <c r="S21" s="584"/>
      <c r="T21" s="584"/>
      <c r="U21" s="584"/>
      <c r="V21" s="584"/>
      <c r="W21" s="584"/>
      <c r="X21" s="584"/>
      <c r="Y21" s="584"/>
      <c r="Z21" s="584"/>
      <c r="AA21" s="584"/>
      <c r="AB21" s="584"/>
      <c r="AC21" s="584"/>
      <c r="AD21" s="584"/>
      <c r="AE21" s="584"/>
      <c r="AF21" s="584"/>
      <c r="AG21" s="584"/>
      <c r="AH21" s="584"/>
      <c r="AI21" s="584"/>
      <c r="AJ21" s="584"/>
      <c r="AK21" s="584"/>
      <c r="AL21" s="584"/>
      <c r="AM21" s="584"/>
      <c r="AN21" s="584"/>
      <c r="AO21" s="584"/>
      <c r="AP21" s="584"/>
      <c r="AQ21" s="584"/>
      <c r="AR21" s="584"/>
      <c r="AS21" s="584"/>
      <c r="AT21" s="584"/>
      <c r="AU21" s="584"/>
      <c r="AV21" s="584"/>
      <c r="AW21" s="584"/>
      <c r="AX21" s="585"/>
      <c r="AY21" s="559"/>
      <c r="AZ21" s="560"/>
      <c r="BA21" s="560"/>
      <c r="BB21" s="560"/>
      <c r="BC21" s="560"/>
      <c r="BD21" s="560"/>
      <c r="BE21" s="560"/>
      <c r="BF21" s="560"/>
      <c r="BG21" s="560"/>
      <c r="BH21" s="560"/>
      <c r="BI21" s="560"/>
      <c r="BJ21" s="560"/>
      <c r="BK21" s="560"/>
      <c r="BL21" s="560"/>
      <c r="BM21" s="561"/>
      <c r="BN21" s="562"/>
      <c r="BO21" s="563"/>
      <c r="BP21" s="563"/>
      <c r="BQ21" s="563"/>
      <c r="BR21" s="563"/>
      <c r="BS21" s="563"/>
      <c r="BT21" s="563"/>
      <c r="BU21" s="564"/>
      <c r="BV21" s="562"/>
      <c r="BW21" s="563"/>
      <c r="BX21" s="563"/>
      <c r="BY21" s="563"/>
      <c r="BZ21" s="563"/>
      <c r="CA21" s="563"/>
      <c r="CB21" s="563"/>
      <c r="CC21" s="564"/>
      <c r="CD21" s="194"/>
      <c r="CE21" s="557"/>
      <c r="CF21" s="557"/>
      <c r="CG21" s="557"/>
      <c r="CH21" s="557"/>
      <c r="CI21" s="557"/>
      <c r="CJ21" s="557"/>
      <c r="CK21" s="557"/>
      <c r="CL21" s="557"/>
      <c r="CM21" s="557"/>
      <c r="CN21" s="557"/>
      <c r="CO21" s="557"/>
      <c r="CP21" s="557"/>
      <c r="CQ21" s="557"/>
      <c r="CR21" s="557"/>
      <c r="CS21" s="558"/>
      <c r="CT21" s="440"/>
      <c r="CU21" s="441"/>
      <c r="CV21" s="441"/>
      <c r="CW21" s="441"/>
      <c r="CX21" s="441"/>
      <c r="CY21" s="441"/>
      <c r="CZ21" s="441"/>
      <c r="DA21" s="442"/>
      <c r="DB21" s="440"/>
      <c r="DC21" s="441"/>
      <c r="DD21" s="441"/>
      <c r="DE21" s="441"/>
      <c r="DF21" s="441"/>
      <c r="DG21" s="441"/>
      <c r="DH21" s="441"/>
      <c r="DI21" s="442"/>
    </row>
    <row r="22" spans="1:113" ht="18.75" customHeight="1" x14ac:dyDescent="0.2">
      <c r="A22" s="181"/>
      <c r="B22" s="613" t="s">
        <v>166</v>
      </c>
      <c r="C22" s="587"/>
      <c r="D22" s="588"/>
      <c r="E22" s="455" t="s">
        <v>1</v>
      </c>
      <c r="F22" s="460"/>
      <c r="G22" s="460"/>
      <c r="H22" s="460"/>
      <c r="I22" s="460"/>
      <c r="J22" s="460"/>
      <c r="K22" s="450"/>
      <c r="L22" s="455" t="s">
        <v>167</v>
      </c>
      <c r="M22" s="460"/>
      <c r="N22" s="460"/>
      <c r="O22" s="460"/>
      <c r="P22" s="450"/>
      <c r="Q22" s="618" t="s">
        <v>168</v>
      </c>
      <c r="R22" s="619"/>
      <c r="S22" s="619"/>
      <c r="T22" s="619"/>
      <c r="U22" s="619"/>
      <c r="V22" s="620"/>
      <c r="W22" s="586" t="s">
        <v>169</v>
      </c>
      <c r="X22" s="587"/>
      <c r="Y22" s="588"/>
      <c r="Z22" s="455" t="s">
        <v>1</v>
      </c>
      <c r="AA22" s="460"/>
      <c r="AB22" s="460"/>
      <c r="AC22" s="460"/>
      <c r="AD22" s="460"/>
      <c r="AE22" s="460"/>
      <c r="AF22" s="460"/>
      <c r="AG22" s="450"/>
      <c r="AH22" s="624" t="s">
        <v>170</v>
      </c>
      <c r="AI22" s="460"/>
      <c r="AJ22" s="460"/>
      <c r="AK22" s="460"/>
      <c r="AL22" s="450"/>
      <c r="AM22" s="624" t="s">
        <v>171</v>
      </c>
      <c r="AN22" s="625"/>
      <c r="AO22" s="625"/>
      <c r="AP22" s="625"/>
      <c r="AQ22" s="625"/>
      <c r="AR22" s="626"/>
      <c r="AS22" s="618" t="s">
        <v>168</v>
      </c>
      <c r="AT22" s="619"/>
      <c r="AU22" s="619"/>
      <c r="AV22" s="619"/>
      <c r="AW22" s="619"/>
      <c r="AX22" s="630"/>
      <c r="AY22" s="403" t="s">
        <v>172</v>
      </c>
      <c r="AZ22" s="404"/>
      <c r="BA22" s="404"/>
      <c r="BB22" s="404"/>
      <c r="BC22" s="404"/>
      <c r="BD22" s="404"/>
      <c r="BE22" s="404"/>
      <c r="BF22" s="404"/>
      <c r="BG22" s="404"/>
      <c r="BH22" s="404"/>
      <c r="BI22" s="404"/>
      <c r="BJ22" s="404"/>
      <c r="BK22" s="404"/>
      <c r="BL22" s="404"/>
      <c r="BM22" s="405"/>
      <c r="BN22" s="406">
        <v>11436943</v>
      </c>
      <c r="BO22" s="407"/>
      <c r="BP22" s="407"/>
      <c r="BQ22" s="407"/>
      <c r="BR22" s="407"/>
      <c r="BS22" s="407"/>
      <c r="BT22" s="407"/>
      <c r="BU22" s="408"/>
      <c r="BV22" s="406">
        <v>11281870</v>
      </c>
      <c r="BW22" s="407"/>
      <c r="BX22" s="407"/>
      <c r="BY22" s="407"/>
      <c r="BZ22" s="407"/>
      <c r="CA22" s="407"/>
      <c r="CB22" s="407"/>
      <c r="CC22" s="408"/>
      <c r="CD22" s="194"/>
      <c r="CE22" s="557"/>
      <c r="CF22" s="557"/>
      <c r="CG22" s="557"/>
      <c r="CH22" s="557"/>
      <c r="CI22" s="557"/>
      <c r="CJ22" s="557"/>
      <c r="CK22" s="557"/>
      <c r="CL22" s="557"/>
      <c r="CM22" s="557"/>
      <c r="CN22" s="557"/>
      <c r="CO22" s="557"/>
      <c r="CP22" s="557"/>
      <c r="CQ22" s="557"/>
      <c r="CR22" s="557"/>
      <c r="CS22" s="558"/>
      <c r="CT22" s="440"/>
      <c r="CU22" s="441"/>
      <c r="CV22" s="441"/>
      <c r="CW22" s="441"/>
      <c r="CX22" s="441"/>
      <c r="CY22" s="441"/>
      <c r="CZ22" s="441"/>
      <c r="DA22" s="442"/>
      <c r="DB22" s="440"/>
      <c r="DC22" s="441"/>
      <c r="DD22" s="441"/>
      <c r="DE22" s="441"/>
      <c r="DF22" s="441"/>
      <c r="DG22" s="441"/>
      <c r="DH22" s="441"/>
      <c r="DI22" s="442"/>
    </row>
    <row r="23" spans="1:113" ht="18.75" customHeight="1" x14ac:dyDescent="0.2">
      <c r="A23" s="181"/>
      <c r="B23" s="614"/>
      <c r="C23" s="590"/>
      <c r="D23" s="591"/>
      <c r="E23" s="429"/>
      <c r="F23" s="434"/>
      <c r="G23" s="434"/>
      <c r="H23" s="434"/>
      <c r="I23" s="434"/>
      <c r="J23" s="434"/>
      <c r="K23" s="423"/>
      <c r="L23" s="429"/>
      <c r="M23" s="434"/>
      <c r="N23" s="434"/>
      <c r="O23" s="434"/>
      <c r="P23" s="423"/>
      <c r="Q23" s="621"/>
      <c r="R23" s="622"/>
      <c r="S23" s="622"/>
      <c r="T23" s="622"/>
      <c r="U23" s="622"/>
      <c r="V23" s="623"/>
      <c r="W23" s="589"/>
      <c r="X23" s="590"/>
      <c r="Y23" s="591"/>
      <c r="Z23" s="429"/>
      <c r="AA23" s="434"/>
      <c r="AB23" s="434"/>
      <c r="AC23" s="434"/>
      <c r="AD23" s="434"/>
      <c r="AE23" s="434"/>
      <c r="AF23" s="434"/>
      <c r="AG23" s="423"/>
      <c r="AH23" s="429"/>
      <c r="AI23" s="434"/>
      <c r="AJ23" s="434"/>
      <c r="AK23" s="434"/>
      <c r="AL23" s="423"/>
      <c r="AM23" s="627"/>
      <c r="AN23" s="628"/>
      <c r="AO23" s="628"/>
      <c r="AP23" s="628"/>
      <c r="AQ23" s="628"/>
      <c r="AR23" s="629"/>
      <c r="AS23" s="621"/>
      <c r="AT23" s="622"/>
      <c r="AU23" s="622"/>
      <c r="AV23" s="622"/>
      <c r="AW23" s="622"/>
      <c r="AX23" s="631"/>
      <c r="AY23" s="477" t="s">
        <v>173</v>
      </c>
      <c r="AZ23" s="478"/>
      <c r="BA23" s="478"/>
      <c r="BB23" s="478"/>
      <c r="BC23" s="478"/>
      <c r="BD23" s="478"/>
      <c r="BE23" s="478"/>
      <c r="BF23" s="478"/>
      <c r="BG23" s="478"/>
      <c r="BH23" s="478"/>
      <c r="BI23" s="478"/>
      <c r="BJ23" s="478"/>
      <c r="BK23" s="478"/>
      <c r="BL23" s="478"/>
      <c r="BM23" s="479"/>
      <c r="BN23" s="443">
        <v>11178551</v>
      </c>
      <c r="BO23" s="444"/>
      <c r="BP23" s="444"/>
      <c r="BQ23" s="444"/>
      <c r="BR23" s="444"/>
      <c r="BS23" s="444"/>
      <c r="BT23" s="444"/>
      <c r="BU23" s="445"/>
      <c r="BV23" s="443">
        <v>10969932</v>
      </c>
      <c r="BW23" s="444"/>
      <c r="BX23" s="444"/>
      <c r="BY23" s="444"/>
      <c r="BZ23" s="444"/>
      <c r="CA23" s="444"/>
      <c r="CB23" s="444"/>
      <c r="CC23" s="445"/>
      <c r="CD23" s="194"/>
      <c r="CE23" s="557"/>
      <c r="CF23" s="557"/>
      <c r="CG23" s="557"/>
      <c r="CH23" s="557"/>
      <c r="CI23" s="557"/>
      <c r="CJ23" s="557"/>
      <c r="CK23" s="557"/>
      <c r="CL23" s="557"/>
      <c r="CM23" s="557"/>
      <c r="CN23" s="557"/>
      <c r="CO23" s="557"/>
      <c r="CP23" s="557"/>
      <c r="CQ23" s="557"/>
      <c r="CR23" s="557"/>
      <c r="CS23" s="558"/>
      <c r="CT23" s="440"/>
      <c r="CU23" s="441"/>
      <c r="CV23" s="441"/>
      <c r="CW23" s="441"/>
      <c r="CX23" s="441"/>
      <c r="CY23" s="441"/>
      <c r="CZ23" s="441"/>
      <c r="DA23" s="442"/>
      <c r="DB23" s="440"/>
      <c r="DC23" s="441"/>
      <c r="DD23" s="441"/>
      <c r="DE23" s="441"/>
      <c r="DF23" s="441"/>
      <c r="DG23" s="441"/>
      <c r="DH23" s="441"/>
      <c r="DI23" s="442"/>
    </row>
    <row r="24" spans="1:113" ht="18.75" customHeight="1" thickBot="1" x14ac:dyDescent="0.25">
      <c r="A24" s="181"/>
      <c r="B24" s="614"/>
      <c r="C24" s="590"/>
      <c r="D24" s="591"/>
      <c r="E24" s="493" t="s">
        <v>174</v>
      </c>
      <c r="F24" s="473"/>
      <c r="G24" s="473"/>
      <c r="H24" s="473"/>
      <c r="I24" s="473"/>
      <c r="J24" s="473"/>
      <c r="K24" s="474"/>
      <c r="L24" s="494">
        <v>1</v>
      </c>
      <c r="M24" s="495"/>
      <c r="N24" s="495"/>
      <c r="O24" s="495"/>
      <c r="P24" s="537"/>
      <c r="Q24" s="494">
        <v>7350</v>
      </c>
      <c r="R24" s="495"/>
      <c r="S24" s="495"/>
      <c r="T24" s="495"/>
      <c r="U24" s="495"/>
      <c r="V24" s="537"/>
      <c r="W24" s="589"/>
      <c r="X24" s="590"/>
      <c r="Y24" s="591"/>
      <c r="Z24" s="493" t="s">
        <v>175</v>
      </c>
      <c r="AA24" s="473"/>
      <c r="AB24" s="473"/>
      <c r="AC24" s="473"/>
      <c r="AD24" s="473"/>
      <c r="AE24" s="473"/>
      <c r="AF24" s="473"/>
      <c r="AG24" s="474"/>
      <c r="AH24" s="494">
        <v>193</v>
      </c>
      <c r="AI24" s="495"/>
      <c r="AJ24" s="495"/>
      <c r="AK24" s="495"/>
      <c r="AL24" s="537"/>
      <c r="AM24" s="494">
        <v>594054</v>
      </c>
      <c r="AN24" s="495"/>
      <c r="AO24" s="495"/>
      <c r="AP24" s="495"/>
      <c r="AQ24" s="495"/>
      <c r="AR24" s="537"/>
      <c r="AS24" s="494">
        <v>3078</v>
      </c>
      <c r="AT24" s="495"/>
      <c r="AU24" s="495"/>
      <c r="AV24" s="495"/>
      <c r="AW24" s="495"/>
      <c r="AX24" s="496"/>
      <c r="AY24" s="559" t="s">
        <v>176</v>
      </c>
      <c r="AZ24" s="560"/>
      <c r="BA24" s="560"/>
      <c r="BB24" s="560"/>
      <c r="BC24" s="560"/>
      <c r="BD24" s="560"/>
      <c r="BE24" s="560"/>
      <c r="BF24" s="560"/>
      <c r="BG24" s="560"/>
      <c r="BH24" s="560"/>
      <c r="BI24" s="560"/>
      <c r="BJ24" s="560"/>
      <c r="BK24" s="560"/>
      <c r="BL24" s="560"/>
      <c r="BM24" s="561"/>
      <c r="BN24" s="443">
        <v>8079860</v>
      </c>
      <c r="BO24" s="444"/>
      <c r="BP24" s="444"/>
      <c r="BQ24" s="444"/>
      <c r="BR24" s="444"/>
      <c r="BS24" s="444"/>
      <c r="BT24" s="444"/>
      <c r="BU24" s="445"/>
      <c r="BV24" s="443">
        <v>7559057</v>
      </c>
      <c r="BW24" s="444"/>
      <c r="BX24" s="444"/>
      <c r="BY24" s="444"/>
      <c r="BZ24" s="444"/>
      <c r="CA24" s="444"/>
      <c r="CB24" s="444"/>
      <c r="CC24" s="445"/>
      <c r="CD24" s="194"/>
      <c r="CE24" s="557"/>
      <c r="CF24" s="557"/>
      <c r="CG24" s="557"/>
      <c r="CH24" s="557"/>
      <c r="CI24" s="557"/>
      <c r="CJ24" s="557"/>
      <c r="CK24" s="557"/>
      <c r="CL24" s="557"/>
      <c r="CM24" s="557"/>
      <c r="CN24" s="557"/>
      <c r="CO24" s="557"/>
      <c r="CP24" s="557"/>
      <c r="CQ24" s="557"/>
      <c r="CR24" s="557"/>
      <c r="CS24" s="558"/>
      <c r="CT24" s="440"/>
      <c r="CU24" s="441"/>
      <c r="CV24" s="441"/>
      <c r="CW24" s="441"/>
      <c r="CX24" s="441"/>
      <c r="CY24" s="441"/>
      <c r="CZ24" s="441"/>
      <c r="DA24" s="442"/>
      <c r="DB24" s="440"/>
      <c r="DC24" s="441"/>
      <c r="DD24" s="441"/>
      <c r="DE24" s="441"/>
      <c r="DF24" s="441"/>
      <c r="DG24" s="441"/>
      <c r="DH24" s="441"/>
      <c r="DI24" s="442"/>
    </row>
    <row r="25" spans="1:113" ht="18.75" customHeight="1" x14ac:dyDescent="0.2">
      <c r="A25" s="181"/>
      <c r="B25" s="614"/>
      <c r="C25" s="590"/>
      <c r="D25" s="591"/>
      <c r="E25" s="493" t="s">
        <v>177</v>
      </c>
      <c r="F25" s="473"/>
      <c r="G25" s="473"/>
      <c r="H25" s="473"/>
      <c r="I25" s="473"/>
      <c r="J25" s="473"/>
      <c r="K25" s="474"/>
      <c r="L25" s="494">
        <v>1</v>
      </c>
      <c r="M25" s="495"/>
      <c r="N25" s="495"/>
      <c r="O25" s="495"/>
      <c r="P25" s="537"/>
      <c r="Q25" s="494">
        <v>5980</v>
      </c>
      <c r="R25" s="495"/>
      <c r="S25" s="495"/>
      <c r="T25" s="495"/>
      <c r="U25" s="495"/>
      <c r="V25" s="537"/>
      <c r="W25" s="589"/>
      <c r="X25" s="590"/>
      <c r="Y25" s="591"/>
      <c r="Z25" s="493" t="s">
        <v>178</v>
      </c>
      <c r="AA25" s="473"/>
      <c r="AB25" s="473"/>
      <c r="AC25" s="473"/>
      <c r="AD25" s="473"/>
      <c r="AE25" s="473"/>
      <c r="AF25" s="473"/>
      <c r="AG25" s="474"/>
      <c r="AH25" s="494" t="s">
        <v>179</v>
      </c>
      <c r="AI25" s="495"/>
      <c r="AJ25" s="495"/>
      <c r="AK25" s="495"/>
      <c r="AL25" s="537"/>
      <c r="AM25" s="494" t="s">
        <v>179</v>
      </c>
      <c r="AN25" s="495"/>
      <c r="AO25" s="495"/>
      <c r="AP25" s="495"/>
      <c r="AQ25" s="495"/>
      <c r="AR25" s="537"/>
      <c r="AS25" s="494" t="s">
        <v>179</v>
      </c>
      <c r="AT25" s="495"/>
      <c r="AU25" s="495"/>
      <c r="AV25" s="495"/>
      <c r="AW25" s="495"/>
      <c r="AX25" s="496"/>
      <c r="AY25" s="403" t="s">
        <v>180</v>
      </c>
      <c r="AZ25" s="404"/>
      <c r="BA25" s="404"/>
      <c r="BB25" s="404"/>
      <c r="BC25" s="404"/>
      <c r="BD25" s="404"/>
      <c r="BE25" s="404"/>
      <c r="BF25" s="404"/>
      <c r="BG25" s="404"/>
      <c r="BH25" s="404"/>
      <c r="BI25" s="404"/>
      <c r="BJ25" s="404"/>
      <c r="BK25" s="404"/>
      <c r="BL25" s="404"/>
      <c r="BM25" s="405"/>
      <c r="BN25" s="406">
        <v>5622141</v>
      </c>
      <c r="BO25" s="407"/>
      <c r="BP25" s="407"/>
      <c r="BQ25" s="407"/>
      <c r="BR25" s="407"/>
      <c r="BS25" s="407"/>
      <c r="BT25" s="407"/>
      <c r="BU25" s="408"/>
      <c r="BV25" s="406">
        <v>3400942</v>
      </c>
      <c r="BW25" s="407"/>
      <c r="BX25" s="407"/>
      <c r="BY25" s="407"/>
      <c r="BZ25" s="407"/>
      <c r="CA25" s="407"/>
      <c r="CB25" s="407"/>
      <c r="CC25" s="408"/>
      <c r="CD25" s="194"/>
      <c r="CE25" s="557"/>
      <c r="CF25" s="557"/>
      <c r="CG25" s="557"/>
      <c r="CH25" s="557"/>
      <c r="CI25" s="557"/>
      <c r="CJ25" s="557"/>
      <c r="CK25" s="557"/>
      <c r="CL25" s="557"/>
      <c r="CM25" s="557"/>
      <c r="CN25" s="557"/>
      <c r="CO25" s="557"/>
      <c r="CP25" s="557"/>
      <c r="CQ25" s="557"/>
      <c r="CR25" s="557"/>
      <c r="CS25" s="558"/>
      <c r="CT25" s="440"/>
      <c r="CU25" s="441"/>
      <c r="CV25" s="441"/>
      <c r="CW25" s="441"/>
      <c r="CX25" s="441"/>
      <c r="CY25" s="441"/>
      <c r="CZ25" s="441"/>
      <c r="DA25" s="442"/>
      <c r="DB25" s="440"/>
      <c r="DC25" s="441"/>
      <c r="DD25" s="441"/>
      <c r="DE25" s="441"/>
      <c r="DF25" s="441"/>
      <c r="DG25" s="441"/>
      <c r="DH25" s="441"/>
      <c r="DI25" s="442"/>
    </row>
    <row r="26" spans="1:113" ht="18.75" customHeight="1" x14ac:dyDescent="0.2">
      <c r="A26" s="181"/>
      <c r="B26" s="614"/>
      <c r="C26" s="590"/>
      <c r="D26" s="591"/>
      <c r="E26" s="493" t="s">
        <v>181</v>
      </c>
      <c r="F26" s="473"/>
      <c r="G26" s="473"/>
      <c r="H26" s="473"/>
      <c r="I26" s="473"/>
      <c r="J26" s="473"/>
      <c r="K26" s="474"/>
      <c r="L26" s="494">
        <v>1</v>
      </c>
      <c r="M26" s="495"/>
      <c r="N26" s="495"/>
      <c r="O26" s="495"/>
      <c r="P26" s="537"/>
      <c r="Q26" s="494">
        <v>5590</v>
      </c>
      <c r="R26" s="495"/>
      <c r="S26" s="495"/>
      <c r="T26" s="495"/>
      <c r="U26" s="495"/>
      <c r="V26" s="537"/>
      <c r="W26" s="589"/>
      <c r="X26" s="590"/>
      <c r="Y26" s="591"/>
      <c r="Z26" s="493" t="s">
        <v>182</v>
      </c>
      <c r="AA26" s="595"/>
      <c r="AB26" s="595"/>
      <c r="AC26" s="595"/>
      <c r="AD26" s="595"/>
      <c r="AE26" s="595"/>
      <c r="AF26" s="595"/>
      <c r="AG26" s="596"/>
      <c r="AH26" s="494">
        <v>6</v>
      </c>
      <c r="AI26" s="495"/>
      <c r="AJ26" s="495"/>
      <c r="AK26" s="495"/>
      <c r="AL26" s="537"/>
      <c r="AM26" s="494">
        <v>15804</v>
      </c>
      <c r="AN26" s="495"/>
      <c r="AO26" s="495"/>
      <c r="AP26" s="495"/>
      <c r="AQ26" s="495"/>
      <c r="AR26" s="537"/>
      <c r="AS26" s="494">
        <v>2634</v>
      </c>
      <c r="AT26" s="495"/>
      <c r="AU26" s="495"/>
      <c r="AV26" s="495"/>
      <c r="AW26" s="495"/>
      <c r="AX26" s="496"/>
      <c r="AY26" s="446" t="s">
        <v>183</v>
      </c>
      <c r="AZ26" s="447"/>
      <c r="BA26" s="447"/>
      <c r="BB26" s="447"/>
      <c r="BC26" s="447"/>
      <c r="BD26" s="447"/>
      <c r="BE26" s="447"/>
      <c r="BF26" s="447"/>
      <c r="BG26" s="447"/>
      <c r="BH26" s="447"/>
      <c r="BI26" s="447"/>
      <c r="BJ26" s="447"/>
      <c r="BK26" s="447"/>
      <c r="BL26" s="447"/>
      <c r="BM26" s="448"/>
      <c r="BN26" s="443" t="s">
        <v>184</v>
      </c>
      <c r="BO26" s="444"/>
      <c r="BP26" s="444"/>
      <c r="BQ26" s="444"/>
      <c r="BR26" s="444"/>
      <c r="BS26" s="444"/>
      <c r="BT26" s="444"/>
      <c r="BU26" s="445"/>
      <c r="BV26" s="443" t="s">
        <v>185</v>
      </c>
      <c r="BW26" s="444"/>
      <c r="BX26" s="444"/>
      <c r="BY26" s="444"/>
      <c r="BZ26" s="444"/>
      <c r="CA26" s="444"/>
      <c r="CB26" s="444"/>
      <c r="CC26" s="445"/>
      <c r="CD26" s="194"/>
      <c r="CE26" s="557"/>
      <c r="CF26" s="557"/>
      <c r="CG26" s="557"/>
      <c r="CH26" s="557"/>
      <c r="CI26" s="557"/>
      <c r="CJ26" s="557"/>
      <c r="CK26" s="557"/>
      <c r="CL26" s="557"/>
      <c r="CM26" s="557"/>
      <c r="CN26" s="557"/>
      <c r="CO26" s="557"/>
      <c r="CP26" s="557"/>
      <c r="CQ26" s="557"/>
      <c r="CR26" s="557"/>
      <c r="CS26" s="558"/>
      <c r="CT26" s="440"/>
      <c r="CU26" s="441"/>
      <c r="CV26" s="441"/>
      <c r="CW26" s="441"/>
      <c r="CX26" s="441"/>
      <c r="CY26" s="441"/>
      <c r="CZ26" s="441"/>
      <c r="DA26" s="442"/>
      <c r="DB26" s="440"/>
      <c r="DC26" s="441"/>
      <c r="DD26" s="441"/>
      <c r="DE26" s="441"/>
      <c r="DF26" s="441"/>
      <c r="DG26" s="441"/>
      <c r="DH26" s="441"/>
      <c r="DI26" s="442"/>
    </row>
    <row r="27" spans="1:113" ht="18.75" customHeight="1" thickBot="1" x14ac:dyDescent="0.25">
      <c r="A27" s="181"/>
      <c r="B27" s="614"/>
      <c r="C27" s="590"/>
      <c r="D27" s="591"/>
      <c r="E27" s="493" t="s">
        <v>186</v>
      </c>
      <c r="F27" s="473"/>
      <c r="G27" s="473"/>
      <c r="H27" s="473"/>
      <c r="I27" s="473"/>
      <c r="J27" s="473"/>
      <c r="K27" s="474"/>
      <c r="L27" s="494">
        <v>1</v>
      </c>
      <c r="M27" s="495"/>
      <c r="N27" s="495"/>
      <c r="O27" s="495"/>
      <c r="P27" s="537"/>
      <c r="Q27" s="494">
        <v>3150</v>
      </c>
      <c r="R27" s="495"/>
      <c r="S27" s="495"/>
      <c r="T27" s="495"/>
      <c r="U27" s="495"/>
      <c r="V27" s="537"/>
      <c r="W27" s="589"/>
      <c r="X27" s="590"/>
      <c r="Y27" s="591"/>
      <c r="Z27" s="493" t="s">
        <v>187</v>
      </c>
      <c r="AA27" s="473"/>
      <c r="AB27" s="473"/>
      <c r="AC27" s="473"/>
      <c r="AD27" s="473"/>
      <c r="AE27" s="473"/>
      <c r="AF27" s="473"/>
      <c r="AG27" s="474"/>
      <c r="AH27" s="494">
        <v>1</v>
      </c>
      <c r="AI27" s="495"/>
      <c r="AJ27" s="495"/>
      <c r="AK27" s="495"/>
      <c r="AL27" s="537"/>
      <c r="AM27" s="494" t="s">
        <v>188</v>
      </c>
      <c r="AN27" s="495"/>
      <c r="AO27" s="495"/>
      <c r="AP27" s="495"/>
      <c r="AQ27" s="495"/>
      <c r="AR27" s="537"/>
      <c r="AS27" s="494" t="s">
        <v>189</v>
      </c>
      <c r="AT27" s="495"/>
      <c r="AU27" s="495"/>
      <c r="AV27" s="495"/>
      <c r="AW27" s="495"/>
      <c r="AX27" s="496"/>
      <c r="AY27" s="538" t="s">
        <v>190</v>
      </c>
      <c r="AZ27" s="539"/>
      <c r="BA27" s="539"/>
      <c r="BB27" s="539"/>
      <c r="BC27" s="539"/>
      <c r="BD27" s="539"/>
      <c r="BE27" s="539"/>
      <c r="BF27" s="539"/>
      <c r="BG27" s="539"/>
      <c r="BH27" s="539"/>
      <c r="BI27" s="539"/>
      <c r="BJ27" s="539"/>
      <c r="BK27" s="539"/>
      <c r="BL27" s="539"/>
      <c r="BM27" s="540"/>
      <c r="BN27" s="562" t="s">
        <v>179</v>
      </c>
      <c r="BO27" s="563"/>
      <c r="BP27" s="563"/>
      <c r="BQ27" s="563"/>
      <c r="BR27" s="563"/>
      <c r="BS27" s="563"/>
      <c r="BT27" s="563"/>
      <c r="BU27" s="564"/>
      <c r="BV27" s="562" t="s">
        <v>179</v>
      </c>
      <c r="BW27" s="563"/>
      <c r="BX27" s="563"/>
      <c r="BY27" s="563"/>
      <c r="BZ27" s="563"/>
      <c r="CA27" s="563"/>
      <c r="CB27" s="563"/>
      <c r="CC27" s="564"/>
      <c r="CD27" s="196"/>
      <c r="CE27" s="557"/>
      <c r="CF27" s="557"/>
      <c r="CG27" s="557"/>
      <c r="CH27" s="557"/>
      <c r="CI27" s="557"/>
      <c r="CJ27" s="557"/>
      <c r="CK27" s="557"/>
      <c r="CL27" s="557"/>
      <c r="CM27" s="557"/>
      <c r="CN27" s="557"/>
      <c r="CO27" s="557"/>
      <c r="CP27" s="557"/>
      <c r="CQ27" s="557"/>
      <c r="CR27" s="557"/>
      <c r="CS27" s="558"/>
      <c r="CT27" s="440"/>
      <c r="CU27" s="441"/>
      <c r="CV27" s="441"/>
      <c r="CW27" s="441"/>
      <c r="CX27" s="441"/>
      <c r="CY27" s="441"/>
      <c r="CZ27" s="441"/>
      <c r="DA27" s="442"/>
      <c r="DB27" s="440"/>
      <c r="DC27" s="441"/>
      <c r="DD27" s="441"/>
      <c r="DE27" s="441"/>
      <c r="DF27" s="441"/>
      <c r="DG27" s="441"/>
      <c r="DH27" s="441"/>
      <c r="DI27" s="442"/>
    </row>
    <row r="28" spans="1:113" ht="18.75" customHeight="1" x14ac:dyDescent="0.2">
      <c r="A28" s="181"/>
      <c r="B28" s="614"/>
      <c r="C28" s="590"/>
      <c r="D28" s="591"/>
      <c r="E28" s="493" t="s">
        <v>191</v>
      </c>
      <c r="F28" s="473"/>
      <c r="G28" s="473"/>
      <c r="H28" s="473"/>
      <c r="I28" s="473"/>
      <c r="J28" s="473"/>
      <c r="K28" s="474"/>
      <c r="L28" s="494">
        <v>1</v>
      </c>
      <c r="M28" s="495"/>
      <c r="N28" s="495"/>
      <c r="O28" s="495"/>
      <c r="P28" s="537"/>
      <c r="Q28" s="494">
        <v>2620</v>
      </c>
      <c r="R28" s="495"/>
      <c r="S28" s="495"/>
      <c r="T28" s="495"/>
      <c r="U28" s="495"/>
      <c r="V28" s="537"/>
      <c r="W28" s="589"/>
      <c r="X28" s="590"/>
      <c r="Y28" s="591"/>
      <c r="Z28" s="493" t="s">
        <v>192</v>
      </c>
      <c r="AA28" s="473"/>
      <c r="AB28" s="473"/>
      <c r="AC28" s="473"/>
      <c r="AD28" s="473"/>
      <c r="AE28" s="473"/>
      <c r="AF28" s="473"/>
      <c r="AG28" s="474"/>
      <c r="AH28" s="494" t="s">
        <v>131</v>
      </c>
      <c r="AI28" s="495"/>
      <c r="AJ28" s="495"/>
      <c r="AK28" s="495"/>
      <c r="AL28" s="537"/>
      <c r="AM28" s="494" t="s">
        <v>179</v>
      </c>
      <c r="AN28" s="495"/>
      <c r="AO28" s="495"/>
      <c r="AP28" s="495"/>
      <c r="AQ28" s="495"/>
      <c r="AR28" s="537"/>
      <c r="AS28" s="494" t="s">
        <v>179</v>
      </c>
      <c r="AT28" s="495"/>
      <c r="AU28" s="495"/>
      <c r="AV28" s="495"/>
      <c r="AW28" s="495"/>
      <c r="AX28" s="496"/>
      <c r="AY28" s="597" t="s">
        <v>193</v>
      </c>
      <c r="AZ28" s="598"/>
      <c r="BA28" s="598"/>
      <c r="BB28" s="599"/>
      <c r="BC28" s="403" t="s">
        <v>50</v>
      </c>
      <c r="BD28" s="404"/>
      <c r="BE28" s="404"/>
      <c r="BF28" s="404"/>
      <c r="BG28" s="404"/>
      <c r="BH28" s="404"/>
      <c r="BI28" s="404"/>
      <c r="BJ28" s="404"/>
      <c r="BK28" s="404"/>
      <c r="BL28" s="404"/>
      <c r="BM28" s="405"/>
      <c r="BN28" s="406">
        <v>3041156</v>
      </c>
      <c r="BO28" s="407"/>
      <c r="BP28" s="407"/>
      <c r="BQ28" s="407"/>
      <c r="BR28" s="407"/>
      <c r="BS28" s="407"/>
      <c r="BT28" s="407"/>
      <c r="BU28" s="408"/>
      <c r="BV28" s="406">
        <v>3281053</v>
      </c>
      <c r="BW28" s="407"/>
      <c r="BX28" s="407"/>
      <c r="BY28" s="407"/>
      <c r="BZ28" s="407"/>
      <c r="CA28" s="407"/>
      <c r="CB28" s="407"/>
      <c r="CC28" s="408"/>
      <c r="CD28" s="194"/>
      <c r="CE28" s="557"/>
      <c r="CF28" s="557"/>
      <c r="CG28" s="557"/>
      <c r="CH28" s="557"/>
      <c r="CI28" s="557"/>
      <c r="CJ28" s="557"/>
      <c r="CK28" s="557"/>
      <c r="CL28" s="557"/>
      <c r="CM28" s="557"/>
      <c r="CN28" s="557"/>
      <c r="CO28" s="557"/>
      <c r="CP28" s="557"/>
      <c r="CQ28" s="557"/>
      <c r="CR28" s="557"/>
      <c r="CS28" s="558"/>
      <c r="CT28" s="440"/>
      <c r="CU28" s="441"/>
      <c r="CV28" s="441"/>
      <c r="CW28" s="441"/>
      <c r="CX28" s="441"/>
      <c r="CY28" s="441"/>
      <c r="CZ28" s="441"/>
      <c r="DA28" s="442"/>
      <c r="DB28" s="440"/>
      <c r="DC28" s="441"/>
      <c r="DD28" s="441"/>
      <c r="DE28" s="441"/>
      <c r="DF28" s="441"/>
      <c r="DG28" s="441"/>
      <c r="DH28" s="441"/>
      <c r="DI28" s="442"/>
    </row>
    <row r="29" spans="1:113" ht="18.75" customHeight="1" x14ac:dyDescent="0.2">
      <c r="A29" s="181"/>
      <c r="B29" s="614"/>
      <c r="C29" s="590"/>
      <c r="D29" s="591"/>
      <c r="E29" s="493" t="s">
        <v>194</v>
      </c>
      <c r="F29" s="473"/>
      <c r="G29" s="473"/>
      <c r="H29" s="473"/>
      <c r="I29" s="473"/>
      <c r="J29" s="473"/>
      <c r="K29" s="474"/>
      <c r="L29" s="494">
        <v>14</v>
      </c>
      <c r="M29" s="495"/>
      <c r="N29" s="495"/>
      <c r="O29" s="495"/>
      <c r="P29" s="537"/>
      <c r="Q29" s="494">
        <v>2400</v>
      </c>
      <c r="R29" s="495"/>
      <c r="S29" s="495"/>
      <c r="T29" s="495"/>
      <c r="U29" s="495"/>
      <c r="V29" s="537"/>
      <c r="W29" s="592"/>
      <c r="X29" s="593"/>
      <c r="Y29" s="594"/>
      <c r="Z29" s="493" t="s">
        <v>195</v>
      </c>
      <c r="AA29" s="473"/>
      <c r="AB29" s="473"/>
      <c r="AC29" s="473"/>
      <c r="AD29" s="473"/>
      <c r="AE29" s="473"/>
      <c r="AF29" s="473"/>
      <c r="AG29" s="474"/>
      <c r="AH29" s="494">
        <v>194</v>
      </c>
      <c r="AI29" s="495"/>
      <c r="AJ29" s="495"/>
      <c r="AK29" s="495"/>
      <c r="AL29" s="537"/>
      <c r="AM29" s="494">
        <v>597946</v>
      </c>
      <c r="AN29" s="495"/>
      <c r="AO29" s="495"/>
      <c r="AP29" s="495"/>
      <c r="AQ29" s="495"/>
      <c r="AR29" s="537"/>
      <c r="AS29" s="494">
        <v>3082</v>
      </c>
      <c r="AT29" s="495"/>
      <c r="AU29" s="495"/>
      <c r="AV29" s="495"/>
      <c r="AW29" s="495"/>
      <c r="AX29" s="496"/>
      <c r="AY29" s="600"/>
      <c r="AZ29" s="601"/>
      <c r="BA29" s="601"/>
      <c r="BB29" s="602"/>
      <c r="BC29" s="477" t="s">
        <v>196</v>
      </c>
      <c r="BD29" s="478"/>
      <c r="BE29" s="478"/>
      <c r="BF29" s="478"/>
      <c r="BG29" s="478"/>
      <c r="BH29" s="478"/>
      <c r="BI29" s="478"/>
      <c r="BJ29" s="478"/>
      <c r="BK29" s="478"/>
      <c r="BL29" s="478"/>
      <c r="BM29" s="479"/>
      <c r="BN29" s="443">
        <v>1021924</v>
      </c>
      <c r="BO29" s="444"/>
      <c r="BP29" s="444"/>
      <c r="BQ29" s="444"/>
      <c r="BR29" s="444"/>
      <c r="BS29" s="444"/>
      <c r="BT29" s="444"/>
      <c r="BU29" s="445"/>
      <c r="BV29" s="443">
        <v>503414</v>
      </c>
      <c r="BW29" s="444"/>
      <c r="BX29" s="444"/>
      <c r="BY29" s="444"/>
      <c r="BZ29" s="444"/>
      <c r="CA29" s="444"/>
      <c r="CB29" s="444"/>
      <c r="CC29" s="445"/>
      <c r="CD29" s="196"/>
      <c r="CE29" s="557"/>
      <c r="CF29" s="557"/>
      <c r="CG29" s="557"/>
      <c r="CH29" s="557"/>
      <c r="CI29" s="557"/>
      <c r="CJ29" s="557"/>
      <c r="CK29" s="557"/>
      <c r="CL29" s="557"/>
      <c r="CM29" s="557"/>
      <c r="CN29" s="557"/>
      <c r="CO29" s="557"/>
      <c r="CP29" s="557"/>
      <c r="CQ29" s="557"/>
      <c r="CR29" s="557"/>
      <c r="CS29" s="558"/>
      <c r="CT29" s="440"/>
      <c r="CU29" s="441"/>
      <c r="CV29" s="441"/>
      <c r="CW29" s="441"/>
      <c r="CX29" s="441"/>
      <c r="CY29" s="441"/>
      <c r="CZ29" s="441"/>
      <c r="DA29" s="442"/>
      <c r="DB29" s="440"/>
      <c r="DC29" s="441"/>
      <c r="DD29" s="441"/>
      <c r="DE29" s="441"/>
      <c r="DF29" s="441"/>
      <c r="DG29" s="441"/>
      <c r="DH29" s="441"/>
      <c r="DI29" s="442"/>
    </row>
    <row r="30" spans="1:113" ht="18.75" customHeight="1" thickBot="1" x14ac:dyDescent="0.25">
      <c r="A30" s="181"/>
      <c r="B30" s="615"/>
      <c r="C30" s="616"/>
      <c r="D30" s="617"/>
      <c r="E30" s="497"/>
      <c r="F30" s="498"/>
      <c r="G30" s="498"/>
      <c r="H30" s="498"/>
      <c r="I30" s="498"/>
      <c r="J30" s="498"/>
      <c r="K30" s="499"/>
      <c r="L30" s="607"/>
      <c r="M30" s="608"/>
      <c r="N30" s="608"/>
      <c r="O30" s="608"/>
      <c r="P30" s="609"/>
      <c r="Q30" s="607"/>
      <c r="R30" s="608"/>
      <c r="S30" s="608"/>
      <c r="T30" s="608"/>
      <c r="U30" s="608"/>
      <c r="V30" s="609"/>
      <c r="W30" s="610" t="s">
        <v>197</v>
      </c>
      <c r="X30" s="611"/>
      <c r="Y30" s="611"/>
      <c r="Z30" s="611"/>
      <c r="AA30" s="611"/>
      <c r="AB30" s="611"/>
      <c r="AC30" s="611"/>
      <c r="AD30" s="611"/>
      <c r="AE30" s="611"/>
      <c r="AF30" s="611"/>
      <c r="AG30" s="612"/>
      <c r="AH30" s="570">
        <v>95.2</v>
      </c>
      <c r="AI30" s="571"/>
      <c r="AJ30" s="571"/>
      <c r="AK30" s="571"/>
      <c r="AL30" s="571"/>
      <c r="AM30" s="571"/>
      <c r="AN30" s="571"/>
      <c r="AO30" s="571"/>
      <c r="AP30" s="571"/>
      <c r="AQ30" s="571"/>
      <c r="AR30" s="571"/>
      <c r="AS30" s="571"/>
      <c r="AT30" s="571"/>
      <c r="AU30" s="571"/>
      <c r="AV30" s="571"/>
      <c r="AW30" s="571"/>
      <c r="AX30" s="573"/>
      <c r="AY30" s="603"/>
      <c r="AZ30" s="604"/>
      <c r="BA30" s="604"/>
      <c r="BB30" s="605"/>
      <c r="BC30" s="559" t="s">
        <v>52</v>
      </c>
      <c r="BD30" s="560"/>
      <c r="BE30" s="560"/>
      <c r="BF30" s="560"/>
      <c r="BG30" s="560"/>
      <c r="BH30" s="560"/>
      <c r="BI30" s="560"/>
      <c r="BJ30" s="560"/>
      <c r="BK30" s="560"/>
      <c r="BL30" s="560"/>
      <c r="BM30" s="561"/>
      <c r="BN30" s="562">
        <v>4619201</v>
      </c>
      <c r="BO30" s="563"/>
      <c r="BP30" s="563"/>
      <c r="BQ30" s="563"/>
      <c r="BR30" s="563"/>
      <c r="BS30" s="563"/>
      <c r="BT30" s="563"/>
      <c r="BU30" s="564"/>
      <c r="BV30" s="562">
        <v>4646419</v>
      </c>
      <c r="BW30" s="563"/>
      <c r="BX30" s="563"/>
      <c r="BY30" s="563"/>
      <c r="BZ30" s="563"/>
      <c r="CA30" s="563"/>
      <c r="CB30" s="563"/>
      <c r="CC30" s="564"/>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2">
      <c r="A31" s="181"/>
      <c r="B31" s="203"/>
      <c r="DI31" s="204"/>
    </row>
    <row r="32" spans="1:113" ht="13.5" customHeight="1" x14ac:dyDescent="0.2">
      <c r="A32" s="181"/>
      <c r="B32" s="205"/>
      <c r="C32" s="606" t="s">
        <v>198</v>
      </c>
      <c r="D32" s="606"/>
      <c r="E32" s="606"/>
      <c r="F32" s="606"/>
      <c r="G32" s="606"/>
      <c r="H32" s="606"/>
      <c r="I32" s="606"/>
      <c r="J32" s="606"/>
      <c r="K32" s="606"/>
      <c r="L32" s="606"/>
      <c r="M32" s="606"/>
      <c r="N32" s="606"/>
      <c r="O32" s="606"/>
      <c r="P32" s="606"/>
      <c r="Q32" s="606"/>
      <c r="R32" s="606"/>
      <c r="S32" s="606"/>
      <c r="U32" s="447" t="s">
        <v>199</v>
      </c>
      <c r="V32" s="447"/>
      <c r="W32" s="447"/>
      <c r="X32" s="447"/>
      <c r="Y32" s="447"/>
      <c r="Z32" s="447"/>
      <c r="AA32" s="447"/>
      <c r="AB32" s="447"/>
      <c r="AC32" s="447"/>
      <c r="AD32" s="447"/>
      <c r="AE32" s="447"/>
      <c r="AF32" s="447"/>
      <c r="AG32" s="447"/>
      <c r="AH32" s="447"/>
      <c r="AI32" s="447"/>
      <c r="AJ32" s="447"/>
      <c r="AK32" s="447"/>
      <c r="AM32" s="447" t="s">
        <v>200</v>
      </c>
      <c r="AN32" s="447"/>
      <c r="AO32" s="447"/>
      <c r="AP32" s="447"/>
      <c r="AQ32" s="447"/>
      <c r="AR32" s="447"/>
      <c r="AS32" s="447"/>
      <c r="AT32" s="447"/>
      <c r="AU32" s="447"/>
      <c r="AV32" s="447"/>
      <c r="AW32" s="447"/>
      <c r="AX32" s="447"/>
      <c r="AY32" s="447"/>
      <c r="AZ32" s="447"/>
      <c r="BA32" s="447"/>
      <c r="BB32" s="447"/>
      <c r="BC32" s="447"/>
      <c r="BE32" s="447" t="s">
        <v>201</v>
      </c>
      <c r="BF32" s="447"/>
      <c r="BG32" s="447"/>
      <c r="BH32" s="447"/>
      <c r="BI32" s="447"/>
      <c r="BJ32" s="447"/>
      <c r="BK32" s="447"/>
      <c r="BL32" s="447"/>
      <c r="BM32" s="447"/>
      <c r="BN32" s="447"/>
      <c r="BO32" s="447"/>
      <c r="BP32" s="447"/>
      <c r="BQ32" s="447"/>
      <c r="BR32" s="447"/>
      <c r="BS32" s="447"/>
      <c r="BT32" s="447"/>
      <c r="BU32" s="447"/>
      <c r="BW32" s="447" t="s">
        <v>202</v>
      </c>
      <c r="BX32" s="447"/>
      <c r="BY32" s="447"/>
      <c r="BZ32" s="447"/>
      <c r="CA32" s="447"/>
      <c r="CB32" s="447"/>
      <c r="CC32" s="447"/>
      <c r="CD32" s="447"/>
      <c r="CE32" s="447"/>
      <c r="CF32" s="447"/>
      <c r="CG32" s="447"/>
      <c r="CH32" s="447"/>
      <c r="CI32" s="447"/>
      <c r="CJ32" s="447"/>
      <c r="CK32" s="447"/>
      <c r="CL32" s="447"/>
      <c r="CM32" s="447"/>
      <c r="CO32" s="447" t="s">
        <v>203</v>
      </c>
      <c r="CP32" s="447"/>
      <c r="CQ32" s="447"/>
      <c r="CR32" s="447"/>
      <c r="CS32" s="447"/>
      <c r="CT32" s="447"/>
      <c r="CU32" s="447"/>
      <c r="CV32" s="447"/>
      <c r="CW32" s="447"/>
      <c r="CX32" s="447"/>
      <c r="CY32" s="447"/>
      <c r="CZ32" s="447"/>
      <c r="DA32" s="447"/>
      <c r="DB32" s="447"/>
      <c r="DC32" s="447"/>
      <c r="DD32" s="447"/>
      <c r="DE32" s="447"/>
      <c r="DI32" s="204"/>
    </row>
    <row r="33" spans="1:113" ht="13.5" customHeight="1" x14ac:dyDescent="0.2">
      <c r="A33" s="181"/>
      <c r="B33" s="205"/>
      <c r="C33" s="467" t="s">
        <v>204</v>
      </c>
      <c r="D33" s="467"/>
      <c r="E33" s="432" t="s">
        <v>205</v>
      </c>
      <c r="F33" s="432"/>
      <c r="G33" s="432"/>
      <c r="H33" s="432"/>
      <c r="I33" s="432"/>
      <c r="J33" s="432"/>
      <c r="K33" s="432"/>
      <c r="L33" s="432"/>
      <c r="M33" s="432"/>
      <c r="N33" s="432"/>
      <c r="O33" s="432"/>
      <c r="P33" s="432"/>
      <c r="Q33" s="432"/>
      <c r="R33" s="432"/>
      <c r="S33" s="432"/>
      <c r="T33" s="206"/>
      <c r="U33" s="467" t="s">
        <v>206</v>
      </c>
      <c r="V33" s="467"/>
      <c r="W33" s="432" t="s">
        <v>207</v>
      </c>
      <c r="X33" s="432"/>
      <c r="Y33" s="432"/>
      <c r="Z33" s="432"/>
      <c r="AA33" s="432"/>
      <c r="AB33" s="432"/>
      <c r="AC33" s="432"/>
      <c r="AD33" s="432"/>
      <c r="AE33" s="432"/>
      <c r="AF33" s="432"/>
      <c r="AG33" s="432"/>
      <c r="AH33" s="432"/>
      <c r="AI33" s="432"/>
      <c r="AJ33" s="432"/>
      <c r="AK33" s="432"/>
      <c r="AL33" s="206"/>
      <c r="AM33" s="467" t="s">
        <v>208</v>
      </c>
      <c r="AN33" s="467"/>
      <c r="AO33" s="432" t="s">
        <v>209</v>
      </c>
      <c r="AP33" s="432"/>
      <c r="AQ33" s="432"/>
      <c r="AR33" s="432"/>
      <c r="AS33" s="432"/>
      <c r="AT33" s="432"/>
      <c r="AU33" s="432"/>
      <c r="AV33" s="432"/>
      <c r="AW33" s="432"/>
      <c r="AX33" s="432"/>
      <c r="AY33" s="432"/>
      <c r="AZ33" s="432"/>
      <c r="BA33" s="432"/>
      <c r="BB33" s="432"/>
      <c r="BC33" s="432"/>
      <c r="BD33" s="207"/>
      <c r="BE33" s="432" t="s">
        <v>210</v>
      </c>
      <c r="BF33" s="432"/>
      <c r="BG33" s="432" t="s">
        <v>211</v>
      </c>
      <c r="BH33" s="432"/>
      <c r="BI33" s="432"/>
      <c r="BJ33" s="432"/>
      <c r="BK33" s="432"/>
      <c r="BL33" s="432"/>
      <c r="BM33" s="432"/>
      <c r="BN33" s="432"/>
      <c r="BO33" s="432"/>
      <c r="BP33" s="432"/>
      <c r="BQ33" s="432"/>
      <c r="BR33" s="432"/>
      <c r="BS33" s="432"/>
      <c r="BT33" s="432"/>
      <c r="BU33" s="432"/>
      <c r="BV33" s="207"/>
      <c r="BW33" s="467" t="s">
        <v>210</v>
      </c>
      <c r="BX33" s="467"/>
      <c r="BY33" s="432" t="s">
        <v>212</v>
      </c>
      <c r="BZ33" s="432"/>
      <c r="CA33" s="432"/>
      <c r="CB33" s="432"/>
      <c r="CC33" s="432"/>
      <c r="CD33" s="432"/>
      <c r="CE33" s="432"/>
      <c r="CF33" s="432"/>
      <c r="CG33" s="432"/>
      <c r="CH33" s="432"/>
      <c r="CI33" s="432"/>
      <c r="CJ33" s="432"/>
      <c r="CK33" s="432"/>
      <c r="CL33" s="432"/>
      <c r="CM33" s="432"/>
      <c r="CN33" s="206"/>
      <c r="CO33" s="467" t="s">
        <v>213</v>
      </c>
      <c r="CP33" s="467"/>
      <c r="CQ33" s="432" t="s">
        <v>214</v>
      </c>
      <c r="CR33" s="432"/>
      <c r="CS33" s="432"/>
      <c r="CT33" s="432"/>
      <c r="CU33" s="432"/>
      <c r="CV33" s="432"/>
      <c r="CW33" s="432"/>
      <c r="CX33" s="432"/>
      <c r="CY33" s="432"/>
      <c r="CZ33" s="432"/>
      <c r="DA33" s="432"/>
      <c r="DB33" s="432"/>
      <c r="DC33" s="432"/>
      <c r="DD33" s="432"/>
      <c r="DE33" s="432"/>
      <c r="DF33" s="206"/>
      <c r="DG33" s="632" t="s">
        <v>215</v>
      </c>
      <c r="DH33" s="632"/>
      <c r="DI33" s="208"/>
    </row>
    <row r="34" spans="1:113" ht="32.25" customHeight="1" x14ac:dyDescent="0.2">
      <c r="A34" s="181"/>
      <c r="B34" s="205"/>
      <c r="C34" s="633">
        <f>IF(E34="","",1)</f>
        <v>1</v>
      </c>
      <c r="D34" s="633"/>
      <c r="E34" s="634" t="str">
        <f>IF('各会計、関係団体の財政状況及び健全化判断比率'!B7="","",'各会計、関係団体の財政状況及び健全化判断比率'!B7)</f>
        <v>一般会計</v>
      </c>
      <c r="F34" s="634"/>
      <c r="G34" s="634"/>
      <c r="H34" s="634"/>
      <c r="I34" s="634"/>
      <c r="J34" s="634"/>
      <c r="K34" s="634"/>
      <c r="L34" s="634"/>
      <c r="M34" s="634"/>
      <c r="N34" s="634"/>
      <c r="O34" s="634"/>
      <c r="P34" s="634"/>
      <c r="Q34" s="634"/>
      <c r="R34" s="634"/>
      <c r="S34" s="634"/>
      <c r="T34" s="181"/>
      <c r="U34" s="633">
        <f>IF(W34="","",MAX(C34:D43)+1)</f>
        <v>8</v>
      </c>
      <c r="V34" s="633"/>
      <c r="W34" s="634" t="str">
        <f>IF('各会計、関係団体の財政状況及び健全化判断比率'!B28="","",'各会計、関係団体の財政状況及び健全化判断比率'!B28)</f>
        <v>美咲町国民健康保険事業特別会計</v>
      </c>
      <c r="X34" s="634"/>
      <c r="Y34" s="634"/>
      <c r="Z34" s="634"/>
      <c r="AA34" s="634"/>
      <c r="AB34" s="634"/>
      <c r="AC34" s="634"/>
      <c r="AD34" s="634"/>
      <c r="AE34" s="634"/>
      <c r="AF34" s="634"/>
      <c r="AG34" s="634"/>
      <c r="AH34" s="634"/>
      <c r="AI34" s="634"/>
      <c r="AJ34" s="634"/>
      <c r="AK34" s="634"/>
      <c r="AL34" s="181"/>
      <c r="AM34" s="633">
        <f>IF(AO34="","",MAX(C34:D43,U34:V43)+1)</f>
        <v>13</v>
      </c>
      <c r="AN34" s="633"/>
      <c r="AO34" s="634" t="str">
        <f>IF('各会計、関係団体の財政状況及び健全化判断比率'!B33="","",'各会計、関係団体の財政状況及び健全化判断比率'!B33)</f>
        <v>美咲町水道事業会計</v>
      </c>
      <c r="AP34" s="634"/>
      <c r="AQ34" s="634"/>
      <c r="AR34" s="634"/>
      <c r="AS34" s="634"/>
      <c r="AT34" s="634"/>
      <c r="AU34" s="634"/>
      <c r="AV34" s="634"/>
      <c r="AW34" s="634"/>
      <c r="AX34" s="634"/>
      <c r="AY34" s="634"/>
      <c r="AZ34" s="634"/>
      <c r="BA34" s="634"/>
      <c r="BB34" s="634"/>
      <c r="BC34" s="634"/>
      <c r="BD34" s="181"/>
      <c r="BE34" s="633">
        <f>IF(BG34="","",MAX(C34:D43,U34:V43,AM34:AN43)+1)</f>
        <v>14</v>
      </c>
      <c r="BF34" s="633"/>
      <c r="BG34" s="634" t="str">
        <f>IF('各会計、関係団体の財政状況及び健全化判断比率'!B34="","",'各会計、関係団体の財政状況及び健全化判断比率'!B34)</f>
        <v>美咲町下水道事業特別会計</v>
      </c>
      <c r="BH34" s="634"/>
      <c r="BI34" s="634"/>
      <c r="BJ34" s="634"/>
      <c r="BK34" s="634"/>
      <c r="BL34" s="634"/>
      <c r="BM34" s="634"/>
      <c r="BN34" s="634"/>
      <c r="BO34" s="634"/>
      <c r="BP34" s="634"/>
      <c r="BQ34" s="634"/>
      <c r="BR34" s="634"/>
      <c r="BS34" s="634"/>
      <c r="BT34" s="634"/>
      <c r="BU34" s="634"/>
      <c r="BV34" s="181"/>
      <c r="BW34" s="633">
        <f>IF(BY34="","",MAX(C34:D43,U34:V43,AM34:AN43,BE34:BF43)+1)</f>
        <v>18</v>
      </c>
      <c r="BX34" s="633"/>
      <c r="BY34" s="634" t="str">
        <f>IF('各会計、関係団体の財政状況及び健全化判断比率'!B68="","",'各会計、関係団体の財政状況及び健全化判断比率'!B68)</f>
        <v>久米老人ホーム組合一般会計</v>
      </c>
      <c r="BZ34" s="634"/>
      <c r="CA34" s="634"/>
      <c r="CB34" s="634"/>
      <c r="CC34" s="634"/>
      <c r="CD34" s="634"/>
      <c r="CE34" s="634"/>
      <c r="CF34" s="634"/>
      <c r="CG34" s="634"/>
      <c r="CH34" s="634"/>
      <c r="CI34" s="634"/>
      <c r="CJ34" s="634"/>
      <c r="CK34" s="634"/>
      <c r="CL34" s="634"/>
      <c r="CM34" s="634"/>
      <c r="CN34" s="181"/>
      <c r="CO34" s="633">
        <f>IF(CQ34="","",MAX(C34:D43,U34:V43,AM34:AN43,BE34:BF43,BW34:BX43)+1)</f>
        <v>28</v>
      </c>
      <c r="CP34" s="633"/>
      <c r="CQ34" s="634" t="str">
        <f>IF('各会計、関係団体の財政状況及び健全化判断比率'!BS7="","",'各会計、関係団体の財政状況及び健全化判断比率'!BS7)</f>
        <v>財団法人　美咲町農業公社</v>
      </c>
      <c r="CR34" s="634"/>
      <c r="CS34" s="634"/>
      <c r="CT34" s="634"/>
      <c r="CU34" s="634"/>
      <c r="CV34" s="634"/>
      <c r="CW34" s="634"/>
      <c r="CX34" s="634"/>
      <c r="CY34" s="634"/>
      <c r="CZ34" s="634"/>
      <c r="DA34" s="634"/>
      <c r="DB34" s="634"/>
      <c r="DC34" s="634"/>
      <c r="DD34" s="634"/>
      <c r="DE34" s="634"/>
      <c r="DG34" s="635" t="str">
        <f>IF('各会計、関係団体の財政状況及び健全化判断比率'!BR7="","",'各会計、関係団体の財政状況及び健全化判断比率'!BR7)</f>
        <v/>
      </c>
      <c r="DH34" s="635"/>
      <c r="DI34" s="208"/>
    </row>
    <row r="35" spans="1:113" ht="32.25" customHeight="1" x14ac:dyDescent="0.2">
      <c r="A35" s="181"/>
      <c r="B35" s="205"/>
      <c r="C35" s="633">
        <f>IF(E35="","",C34+1)</f>
        <v>2</v>
      </c>
      <c r="D35" s="633"/>
      <c r="E35" s="634" t="str">
        <f>IF('各会計、関係団体の財政状況及び健全化判断比率'!B8="","",'各会計、関係団体の財政状況及び健全化判断比率'!B8)</f>
        <v>美咲町みさきネット事業特別会計</v>
      </c>
      <c r="F35" s="634"/>
      <c r="G35" s="634"/>
      <c r="H35" s="634"/>
      <c r="I35" s="634"/>
      <c r="J35" s="634"/>
      <c r="K35" s="634"/>
      <c r="L35" s="634"/>
      <c r="M35" s="634"/>
      <c r="N35" s="634"/>
      <c r="O35" s="634"/>
      <c r="P35" s="634"/>
      <c r="Q35" s="634"/>
      <c r="R35" s="634"/>
      <c r="S35" s="634"/>
      <c r="T35" s="181"/>
      <c r="U35" s="633">
        <f>IF(W35="","",U34+1)</f>
        <v>9</v>
      </c>
      <c r="V35" s="633"/>
      <c r="W35" s="634" t="str">
        <f>IF('各会計、関係団体の財政状況及び健全化判断比率'!B29="","",'各会計、関係団体の財政状況及び健全化判断比率'!B29)</f>
        <v>美咲町介護保険事業特別会計</v>
      </c>
      <c r="X35" s="634"/>
      <c r="Y35" s="634"/>
      <c r="Z35" s="634"/>
      <c r="AA35" s="634"/>
      <c r="AB35" s="634"/>
      <c r="AC35" s="634"/>
      <c r="AD35" s="634"/>
      <c r="AE35" s="634"/>
      <c r="AF35" s="634"/>
      <c r="AG35" s="634"/>
      <c r="AH35" s="634"/>
      <c r="AI35" s="634"/>
      <c r="AJ35" s="634"/>
      <c r="AK35" s="634"/>
      <c r="AL35" s="181"/>
      <c r="AM35" s="633" t="str">
        <f t="shared" ref="AM35:AM43" si="0">IF(AO35="","",AM34+1)</f>
        <v/>
      </c>
      <c r="AN35" s="633"/>
      <c r="AO35" s="634"/>
      <c r="AP35" s="634"/>
      <c r="AQ35" s="634"/>
      <c r="AR35" s="634"/>
      <c r="AS35" s="634"/>
      <c r="AT35" s="634"/>
      <c r="AU35" s="634"/>
      <c r="AV35" s="634"/>
      <c r="AW35" s="634"/>
      <c r="AX35" s="634"/>
      <c r="AY35" s="634"/>
      <c r="AZ35" s="634"/>
      <c r="BA35" s="634"/>
      <c r="BB35" s="634"/>
      <c r="BC35" s="634"/>
      <c r="BD35" s="181"/>
      <c r="BE35" s="633">
        <f t="shared" ref="BE35:BE43" si="1">IF(BG35="","",BE34+1)</f>
        <v>15</v>
      </c>
      <c r="BF35" s="633"/>
      <c r="BG35" s="634" t="str">
        <f>IF('各会計、関係団体の財政状況及び健全化判断比率'!B35="","",'各会計、関係団体の財政状況及び健全化判断比率'!B35)</f>
        <v>美咲町柵原公共下水道事業特別会計</v>
      </c>
      <c r="BH35" s="634"/>
      <c r="BI35" s="634"/>
      <c r="BJ35" s="634"/>
      <c r="BK35" s="634"/>
      <c r="BL35" s="634"/>
      <c r="BM35" s="634"/>
      <c r="BN35" s="634"/>
      <c r="BO35" s="634"/>
      <c r="BP35" s="634"/>
      <c r="BQ35" s="634"/>
      <c r="BR35" s="634"/>
      <c r="BS35" s="634"/>
      <c r="BT35" s="634"/>
      <c r="BU35" s="634"/>
      <c r="BV35" s="181"/>
      <c r="BW35" s="633">
        <f t="shared" ref="BW35:BW43" si="2">IF(BY35="","",BW34+1)</f>
        <v>19</v>
      </c>
      <c r="BX35" s="633"/>
      <c r="BY35" s="634" t="str">
        <f>IF('各会計、関係団体の財政状況及び健全化判断比率'!B69="","",'各会計、関係団体の財政状況及び健全化判断比率'!B69)</f>
        <v>久米老人ホーム組合指定訪問介護事業特別会計</v>
      </c>
      <c r="BZ35" s="634"/>
      <c r="CA35" s="634"/>
      <c r="CB35" s="634"/>
      <c r="CC35" s="634"/>
      <c r="CD35" s="634"/>
      <c r="CE35" s="634"/>
      <c r="CF35" s="634"/>
      <c r="CG35" s="634"/>
      <c r="CH35" s="634"/>
      <c r="CI35" s="634"/>
      <c r="CJ35" s="634"/>
      <c r="CK35" s="634"/>
      <c r="CL35" s="634"/>
      <c r="CM35" s="634"/>
      <c r="CN35" s="181"/>
      <c r="CO35" s="633">
        <f t="shared" ref="CO35:CO43" si="3">IF(CQ35="","",CO34+1)</f>
        <v>29</v>
      </c>
      <c r="CP35" s="633"/>
      <c r="CQ35" s="634" t="str">
        <f>IF('各会計、関係団体の財政状況及び健全化判断比率'!BS8="","",'各会計、関係団体の財政状況及び健全化判断比率'!BS8)</f>
        <v>株式会社　美咲物産</v>
      </c>
      <c r="CR35" s="634"/>
      <c r="CS35" s="634"/>
      <c r="CT35" s="634"/>
      <c r="CU35" s="634"/>
      <c r="CV35" s="634"/>
      <c r="CW35" s="634"/>
      <c r="CX35" s="634"/>
      <c r="CY35" s="634"/>
      <c r="CZ35" s="634"/>
      <c r="DA35" s="634"/>
      <c r="DB35" s="634"/>
      <c r="DC35" s="634"/>
      <c r="DD35" s="634"/>
      <c r="DE35" s="634"/>
      <c r="DG35" s="635" t="str">
        <f>IF('各会計、関係団体の財政状況及び健全化判断比率'!BR8="","",'各会計、関係団体の財政状況及び健全化判断比率'!BR8)</f>
        <v/>
      </c>
      <c r="DH35" s="635"/>
      <c r="DI35" s="208"/>
    </row>
    <row r="36" spans="1:113" ht="32.25" customHeight="1" x14ac:dyDescent="0.2">
      <c r="A36" s="181"/>
      <c r="B36" s="205"/>
      <c r="C36" s="633">
        <f>IF(E36="","",C35+1)</f>
        <v>3</v>
      </c>
      <c r="D36" s="633"/>
      <c r="E36" s="634" t="str">
        <f>IF('各会計、関係団体の財政状況及び健全化判断比率'!B9="","",'各会計、関係団体の財政状況及び健全化判断比率'!B9)</f>
        <v>美咲町住宅新築資金等貸付事業特別会計</v>
      </c>
      <c r="F36" s="634"/>
      <c r="G36" s="634"/>
      <c r="H36" s="634"/>
      <c r="I36" s="634"/>
      <c r="J36" s="634"/>
      <c r="K36" s="634"/>
      <c r="L36" s="634"/>
      <c r="M36" s="634"/>
      <c r="N36" s="634"/>
      <c r="O36" s="634"/>
      <c r="P36" s="634"/>
      <c r="Q36" s="634"/>
      <c r="R36" s="634"/>
      <c r="S36" s="634"/>
      <c r="T36" s="181"/>
      <c r="U36" s="633">
        <f t="shared" ref="U36:U43" si="4">IF(W36="","",U35+1)</f>
        <v>10</v>
      </c>
      <c r="V36" s="633"/>
      <c r="W36" s="634" t="str">
        <f>IF('各会計、関係団体の財政状況及び健全化判断比率'!B30="","",'各会計、関係団体の財政状況及び健全化判断比率'!B30)</f>
        <v>美咲町国民健康保険診療所事業特別会計</v>
      </c>
      <c r="X36" s="634"/>
      <c r="Y36" s="634"/>
      <c r="Z36" s="634"/>
      <c r="AA36" s="634"/>
      <c r="AB36" s="634"/>
      <c r="AC36" s="634"/>
      <c r="AD36" s="634"/>
      <c r="AE36" s="634"/>
      <c r="AF36" s="634"/>
      <c r="AG36" s="634"/>
      <c r="AH36" s="634"/>
      <c r="AI36" s="634"/>
      <c r="AJ36" s="634"/>
      <c r="AK36" s="634"/>
      <c r="AL36" s="181"/>
      <c r="AM36" s="633" t="str">
        <f t="shared" si="0"/>
        <v/>
      </c>
      <c r="AN36" s="633"/>
      <c r="AO36" s="634"/>
      <c r="AP36" s="634"/>
      <c r="AQ36" s="634"/>
      <c r="AR36" s="634"/>
      <c r="AS36" s="634"/>
      <c r="AT36" s="634"/>
      <c r="AU36" s="634"/>
      <c r="AV36" s="634"/>
      <c r="AW36" s="634"/>
      <c r="AX36" s="634"/>
      <c r="AY36" s="634"/>
      <c r="AZ36" s="634"/>
      <c r="BA36" s="634"/>
      <c r="BB36" s="634"/>
      <c r="BC36" s="634"/>
      <c r="BD36" s="181"/>
      <c r="BE36" s="633">
        <f t="shared" si="1"/>
        <v>16</v>
      </c>
      <c r="BF36" s="633"/>
      <c r="BG36" s="634" t="str">
        <f>IF('各会計、関係団体の財政状況及び健全化判断比率'!B36="","",'各会計、関係団体の財政状況及び健全化判断比率'!B36)</f>
        <v>美咲町中央公共下水道事業特別会計</v>
      </c>
      <c r="BH36" s="634"/>
      <c r="BI36" s="634"/>
      <c r="BJ36" s="634"/>
      <c r="BK36" s="634"/>
      <c r="BL36" s="634"/>
      <c r="BM36" s="634"/>
      <c r="BN36" s="634"/>
      <c r="BO36" s="634"/>
      <c r="BP36" s="634"/>
      <c r="BQ36" s="634"/>
      <c r="BR36" s="634"/>
      <c r="BS36" s="634"/>
      <c r="BT36" s="634"/>
      <c r="BU36" s="634"/>
      <c r="BV36" s="181"/>
      <c r="BW36" s="633">
        <f t="shared" si="2"/>
        <v>20</v>
      </c>
      <c r="BX36" s="633"/>
      <c r="BY36" s="634" t="str">
        <f>IF('各会計、関係団体の財政状況及び健全化判断比率'!B70="","",'各会計、関係団体の財政状況及び健全化判断比率'!B70)</f>
        <v>柵原・吉井特別養護老人ホーム組合</v>
      </c>
      <c r="BZ36" s="634"/>
      <c r="CA36" s="634"/>
      <c r="CB36" s="634"/>
      <c r="CC36" s="634"/>
      <c r="CD36" s="634"/>
      <c r="CE36" s="634"/>
      <c r="CF36" s="634"/>
      <c r="CG36" s="634"/>
      <c r="CH36" s="634"/>
      <c r="CI36" s="634"/>
      <c r="CJ36" s="634"/>
      <c r="CK36" s="634"/>
      <c r="CL36" s="634"/>
      <c r="CM36" s="634"/>
      <c r="CN36" s="181"/>
      <c r="CO36" s="633" t="str">
        <f t="shared" si="3"/>
        <v/>
      </c>
      <c r="CP36" s="633"/>
      <c r="CQ36" s="634" t="str">
        <f>IF('各会計、関係団体の財政状況及び健全化判断比率'!BS9="","",'各会計、関係団体の財政状況及び健全化判断比率'!BS9)</f>
        <v/>
      </c>
      <c r="CR36" s="634"/>
      <c r="CS36" s="634"/>
      <c r="CT36" s="634"/>
      <c r="CU36" s="634"/>
      <c r="CV36" s="634"/>
      <c r="CW36" s="634"/>
      <c r="CX36" s="634"/>
      <c r="CY36" s="634"/>
      <c r="CZ36" s="634"/>
      <c r="DA36" s="634"/>
      <c r="DB36" s="634"/>
      <c r="DC36" s="634"/>
      <c r="DD36" s="634"/>
      <c r="DE36" s="634"/>
      <c r="DG36" s="635" t="str">
        <f>IF('各会計、関係団体の財政状況及び健全化判断比率'!BR9="","",'各会計、関係団体の財政状況及び健全化判断比率'!BR9)</f>
        <v/>
      </c>
      <c r="DH36" s="635"/>
      <c r="DI36" s="208"/>
    </row>
    <row r="37" spans="1:113" ht="32.25" customHeight="1" x14ac:dyDescent="0.2">
      <c r="A37" s="181"/>
      <c r="B37" s="205"/>
      <c r="C37" s="633">
        <f>IF(E37="","",C36+1)</f>
        <v>4</v>
      </c>
      <c r="D37" s="633"/>
      <c r="E37" s="634" t="str">
        <f>IF('各会計、関係団体の財政状況及び健全化判断比率'!B10="","",'各会計、関係団体の財政状況及び健全化判断比率'!B10)</f>
        <v>美咲町津山・柵原線共同バス運行事業特別会計</v>
      </c>
      <c r="F37" s="634"/>
      <c r="G37" s="634"/>
      <c r="H37" s="634"/>
      <c r="I37" s="634"/>
      <c r="J37" s="634"/>
      <c r="K37" s="634"/>
      <c r="L37" s="634"/>
      <c r="M37" s="634"/>
      <c r="N37" s="634"/>
      <c r="O37" s="634"/>
      <c r="P37" s="634"/>
      <c r="Q37" s="634"/>
      <c r="R37" s="634"/>
      <c r="S37" s="634"/>
      <c r="T37" s="181"/>
      <c r="U37" s="633">
        <f t="shared" si="4"/>
        <v>11</v>
      </c>
      <c r="V37" s="633"/>
      <c r="W37" s="634" t="str">
        <f>IF('各会計、関係団体の財政状況及び健全化判断比率'!B31="","",'各会計、関係団体の財政状況及び健全化判断比率'!B31)</f>
        <v>美咲町後期高齢者医療特別会計</v>
      </c>
      <c r="X37" s="634"/>
      <c r="Y37" s="634"/>
      <c r="Z37" s="634"/>
      <c r="AA37" s="634"/>
      <c r="AB37" s="634"/>
      <c r="AC37" s="634"/>
      <c r="AD37" s="634"/>
      <c r="AE37" s="634"/>
      <c r="AF37" s="634"/>
      <c r="AG37" s="634"/>
      <c r="AH37" s="634"/>
      <c r="AI37" s="634"/>
      <c r="AJ37" s="634"/>
      <c r="AK37" s="634"/>
      <c r="AL37" s="181"/>
      <c r="AM37" s="633" t="str">
        <f t="shared" si="0"/>
        <v/>
      </c>
      <c r="AN37" s="633"/>
      <c r="AO37" s="634"/>
      <c r="AP37" s="634"/>
      <c r="AQ37" s="634"/>
      <c r="AR37" s="634"/>
      <c r="AS37" s="634"/>
      <c r="AT37" s="634"/>
      <c r="AU37" s="634"/>
      <c r="AV37" s="634"/>
      <c r="AW37" s="634"/>
      <c r="AX37" s="634"/>
      <c r="AY37" s="634"/>
      <c r="AZ37" s="634"/>
      <c r="BA37" s="634"/>
      <c r="BB37" s="634"/>
      <c r="BC37" s="634"/>
      <c r="BD37" s="181"/>
      <c r="BE37" s="633">
        <f t="shared" si="1"/>
        <v>17</v>
      </c>
      <c r="BF37" s="633"/>
      <c r="BG37" s="634" t="str">
        <f>IF('各会計、関係団体の財政状況及び健全化判断比率'!B37="","",'各会計、関係団体の財政状況及び健全化判断比率'!B37)</f>
        <v>美咲町用地取得造成事業特別会計</v>
      </c>
      <c r="BH37" s="634"/>
      <c r="BI37" s="634"/>
      <c r="BJ37" s="634"/>
      <c r="BK37" s="634"/>
      <c r="BL37" s="634"/>
      <c r="BM37" s="634"/>
      <c r="BN37" s="634"/>
      <c r="BO37" s="634"/>
      <c r="BP37" s="634"/>
      <c r="BQ37" s="634"/>
      <c r="BR37" s="634"/>
      <c r="BS37" s="634"/>
      <c r="BT37" s="634"/>
      <c r="BU37" s="634"/>
      <c r="BV37" s="181"/>
      <c r="BW37" s="633">
        <f t="shared" si="2"/>
        <v>21</v>
      </c>
      <c r="BX37" s="633"/>
      <c r="BY37" s="634" t="str">
        <f>IF('各会計、関係団体の財政状況及び健全化判断比率'!B71="","",'各会計、関係団体の財政状況及び健全化判断比率'!B71)</f>
        <v>柵原・吉井・英田火葬場組合</v>
      </c>
      <c r="BZ37" s="634"/>
      <c r="CA37" s="634"/>
      <c r="CB37" s="634"/>
      <c r="CC37" s="634"/>
      <c r="CD37" s="634"/>
      <c r="CE37" s="634"/>
      <c r="CF37" s="634"/>
      <c r="CG37" s="634"/>
      <c r="CH37" s="634"/>
      <c r="CI37" s="634"/>
      <c r="CJ37" s="634"/>
      <c r="CK37" s="634"/>
      <c r="CL37" s="634"/>
      <c r="CM37" s="634"/>
      <c r="CN37" s="181"/>
      <c r="CO37" s="633" t="str">
        <f t="shared" si="3"/>
        <v/>
      </c>
      <c r="CP37" s="633"/>
      <c r="CQ37" s="634" t="str">
        <f>IF('各会計、関係団体の財政状況及び健全化判断比率'!BS10="","",'各会計、関係団体の財政状況及び健全化判断比率'!BS10)</f>
        <v/>
      </c>
      <c r="CR37" s="634"/>
      <c r="CS37" s="634"/>
      <c r="CT37" s="634"/>
      <c r="CU37" s="634"/>
      <c r="CV37" s="634"/>
      <c r="CW37" s="634"/>
      <c r="CX37" s="634"/>
      <c r="CY37" s="634"/>
      <c r="CZ37" s="634"/>
      <c r="DA37" s="634"/>
      <c r="DB37" s="634"/>
      <c r="DC37" s="634"/>
      <c r="DD37" s="634"/>
      <c r="DE37" s="634"/>
      <c r="DG37" s="635" t="str">
        <f>IF('各会計、関係団体の財政状況及び健全化判断比率'!BR10="","",'各会計、関係団体の財政状況及び健全化判断比率'!BR10)</f>
        <v/>
      </c>
      <c r="DH37" s="635"/>
      <c r="DI37" s="208"/>
    </row>
    <row r="38" spans="1:113" ht="32.25" customHeight="1" x14ac:dyDescent="0.2">
      <c r="A38" s="181"/>
      <c r="B38" s="205"/>
      <c r="C38" s="633">
        <f t="shared" ref="C38:C43" si="5">IF(E38="","",C37+1)</f>
        <v>5</v>
      </c>
      <c r="D38" s="633"/>
      <c r="E38" s="634" t="str">
        <f>IF('各会計、関係団体の財政状況及び健全化判断比率'!B11="","",'各会計、関係団体の財政状況及び健全化判断比率'!B11)</f>
        <v>美咲町津山・西川線共同バス運行事業特別会計</v>
      </c>
      <c r="F38" s="634"/>
      <c r="G38" s="634"/>
      <c r="H38" s="634"/>
      <c r="I38" s="634"/>
      <c r="J38" s="634"/>
      <c r="K38" s="634"/>
      <c r="L38" s="634"/>
      <c r="M38" s="634"/>
      <c r="N38" s="634"/>
      <c r="O38" s="634"/>
      <c r="P38" s="634"/>
      <c r="Q38" s="634"/>
      <c r="R38" s="634"/>
      <c r="S38" s="634"/>
      <c r="T38" s="181"/>
      <c r="U38" s="633">
        <f t="shared" si="4"/>
        <v>12</v>
      </c>
      <c r="V38" s="633"/>
      <c r="W38" s="634" t="str">
        <f>IF('各会計、関係団体の財政状況及び健全化判断比率'!B32="","",'各会計、関係団体の財政状況及び健全化判断比率'!B32)</f>
        <v>久米郡介護認定審査事業特別会計</v>
      </c>
      <c r="X38" s="634"/>
      <c r="Y38" s="634"/>
      <c r="Z38" s="634"/>
      <c r="AA38" s="634"/>
      <c r="AB38" s="634"/>
      <c r="AC38" s="634"/>
      <c r="AD38" s="634"/>
      <c r="AE38" s="634"/>
      <c r="AF38" s="634"/>
      <c r="AG38" s="634"/>
      <c r="AH38" s="634"/>
      <c r="AI38" s="634"/>
      <c r="AJ38" s="634"/>
      <c r="AK38" s="634"/>
      <c r="AL38" s="181"/>
      <c r="AM38" s="633" t="str">
        <f t="shared" si="0"/>
        <v/>
      </c>
      <c r="AN38" s="633"/>
      <c r="AO38" s="634"/>
      <c r="AP38" s="634"/>
      <c r="AQ38" s="634"/>
      <c r="AR38" s="634"/>
      <c r="AS38" s="634"/>
      <c r="AT38" s="634"/>
      <c r="AU38" s="634"/>
      <c r="AV38" s="634"/>
      <c r="AW38" s="634"/>
      <c r="AX38" s="634"/>
      <c r="AY38" s="634"/>
      <c r="AZ38" s="634"/>
      <c r="BA38" s="634"/>
      <c r="BB38" s="634"/>
      <c r="BC38" s="634"/>
      <c r="BD38" s="181"/>
      <c r="BE38" s="633" t="str">
        <f t="shared" si="1"/>
        <v/>
      </c>
      <c r="BF38" s="633"/>
      <c r="BG38" s="634"/>
      <c r="BH38" s="634"/>
      <c r="BI38" s="634"/>
      <c r="BJ38" s="634"/>
      <c r="BK38" s="634"/>
      <c r="BL38" s="634"/>
      <c r="BM38" s="634"/>
      <c r="BN38" s="634"/>
      <c r="BO38" s="634"/>
      <c r="BP38" s="634"/>
      <c r="BQ38" s="634"/>
      <c r="BR38" s="634"/>
      <c r="BS38" s="634"/>
      <c r="BT38" s="634"/>
      <c r="BU38" s="634"/>
      <c r="BV38" s="181"/>
      <c r="BW38" s="633">
        <f t="shared" si="2"/>
        <v>22</v>
      </c>
      <c r="BX38" s="633"/>
      <c r="BY38" s="634" t="str">
        <f>IF('各会計、関係団体の財政状況及び健全化判断比率'!B72="","",'各会計、関係団体の財政状況及び健全化判断比率'!B72)</f>
        <v>津山広域事務組合　一般会計</v>
      </c>
      <c r="BZ38" s="634"/>
      <c r="CA38" s="634"/>
      <c r="CB38" s="634"/>
      <c r="CC38" s="634"/>
      <c r="CD38" s="634"/>
      <c r="CE38" s="634"/>
      <c r="CF38" s="634"/>
      <c r="CG38" s="634"/>
      <c r="CH38" s="634"/>
      <c r="CI38" s="634"/>
      <c r="CJ38" s="634"/>
      <c r="CK38" s="634"/>
      <c r="CL38" s="634"/>
      <c r="CM38" s="634"/>
      <c r="CN38" s="181"/>
      <c r="CO38" s="633" t="str">
        <f t="shared" si="3"/>
        <v/>
      </c>
      <c r="CP38" s="633"/>
      <c r="CQ38" s="634" t="str">
        <f>IF('各会計、関係団体の財政状況及び健全化判断比率'!BS11="","",'各会計、関係団体の財政状況及び健全化判断比率'!BS11)</f>
        <v/>
      </c>
      <c r="CR38" s="634"/>
      <c r="CS38" s="634"/>
      <c r="CT38" s="634"/>
      <c r="CU38" s="634"/>
      <c r="CV38" s="634"/>
      <c r="CW38" s="634"/>
      <c r="CX38" s="634"/>
      <c r="CY38" s="634"/>
      <c r="CZ38" s="634"/>
      <c r="DA38" s="634"/>
      <c r="DB38" s="634"/>
      <c r="DC38" s="634"/>
      <c r="DD38" s="634"/>
      <c r="DE38" s="634"/>
      <c r="DG38" s="635" t="str">
        <f>IF('各会計、関係団体の財政状況及び健全化判断比率'!BR11="","",'各会計、関係団体の財政状況及び健全化判断比率'!BR11)</f>
        <v/>
      </c>
      <c r="DH38" s="635"/>
      <c r="DI38" s="208"/>
    </row>
    <row r="39" spans="1:113" ht="32.25" customHeight="1" x14ac:dyDescent="0.2">
      <c r="A39" s="181"/>
      <c r="B39" s="205"/>
      <c r="C39" s="633">
        <f t="shared" si="5"/>
        <v>6</v>
      </c>
      <c r="D39" s="633"/>
      <c r="E39" s="634" t="str">
        <f>IF('各会計、関係団体の財政状況及び健全化判断比率'!B12="","",'各会計、関係団体の財政状況及び健全化判断比率'!B12)</f>
        <v>美咲町旭川ダム沿線バス運行事業特別会計</v>
      </c>
      <c r="F39" s="634"/>
      <c r="G39" s="634"/>
      <c r="H39" s="634"/>
      <c r="I39" s="634"/>
      <c r="J39" s="634"/>
      <c r="K39" s="634"/>
      <c r="L39" s="634"/>
      <c r="M39" s="634"/>
      <c r="N39" s="634"/>
      <c r="O39" s="634"/>
      <c r="P39" s="634"/>
      <c r="Q39" s="634"/>
      <c r="R39" s="634"/>
      <c r="S39" s="634"/>
      <c r="T39" s="181"/>
      <c r="U39" s="633" t="str">
        <f t="shared" si="4"/>
        <v/>
      </c>
      <c r="V39" s="633"/>
      <c r="W39" s="634"/>
      <c r="X39" s="634"/>
      <c r="Y39" s="634"/>
      <c r="Z39" s="634"/>
      <c r="AA39" s="634"/>
      <c r="AB39" s="634"/>
      <c r="AC39" s="634"/>
      <c r="AD39" s="634"/>
      <c r="AE39" s="634"/>
      <c r="AF39" s="634"/>
      <c r="AG39" s="634"/>
      <c r="AH39" s="634"/>
      <c r="AI39" s="634"/>
      <c r="AJ39" s="634"/>
      <c r="AK39" s="634"/>
      <c r="AL39" s="181"/>
      <c r="AM39" s="633" t="str">
        <f t="shared" si="0"/>
        <v/>
      </c>
      <c r="AN39" s="633"/>
      <c r="AO39" s="634"/>
      <c r="AP39" s="634"/>
      <c r="AQ39" s="634"/>
      <c r="AR39" s="634"/>
      <c r="AS39" s="634"/>
      <c r="AT39" s="634"/>
      <c r="AU39" s="634"/>
      <c r="AV39" s="634"/>
      <c r="AW39" s="634"/>
      <c r="AX39" s="634"/>
      <c r="AY39" s="634"/>
      <c r="AZ39" s="634"/>
      <c r="BA39" s="634"/>
      <c r="BB39" s="634"/>
      <c r="BC39" s="634"/>
      <c r="BD39" s="181"/>
      <c r="BE39" s="633" t="str">
        <f t="shared" si="1"/>
        <v/>
      </c>
      <c r="BF39" s="633"/>
      <c r="BG39" s="634"/>
      <c r="BH39" s="634"/>
      <c r="BI39" s="634"/>
      <c r="BJ39" s="634"/>
      <c r="BK39" s="634"/>
      <c r="BL39" s="634"/>
      <c r="BM39" s="634"/>
      <c r="BN39" s="634"/>
      <c r="BO39" s="634"/>
      <c r="BP39" s="634"/>
      <c r="BQ39" s="634"/>
      <c r="BR39" s="634"/>
      <c r="BS39" s="634"/>
      <c r="BT39" s="634"/>
      <c r="BU39" s="634"/>
      <c r="BV39" s="181"/>
      <c r="BW39" s="633">
        <f t="shared" si="2"/>
        <v>23</v>
      </c>
      <c r="BX39" s="633"/>
      <c r="BY39" s="634" t="str">
        <f>IF('各会計、関係団体の財政状況及び健全化判断比率'!B73="","",'各会計、関係団体の財政状況及び健全化判断比率'!B73)</f>
        <v>津山広域事務組合　ふるさと振興事業特別会計</v>
      </c>
      <c r="BZ39" s="634"/>
      <c r="CA39" s="634"/>
      <c r="CB39" s="634"/>
      <c r="CC39" s="634"/>
      <c r="CD39" s="634"/>
      <c r="CE39" s="634"/>
      <c r="CF39" s="634"/>
      <c r="CG39" s="634"/>
      <c r="CH39" s="634"/>
      <c r="CI39" s="634"/>
      <c r="CJ39" s="634"/>
      <c r="CK39" s="634"/>
      <c r="CL39" s="634"/>
      <c r="CM39" s="634"/>
      <c r="CN39" s="181"/>
      <c r="CO39" s="633" t="str">
        <f t="shared" si="3"/>
        <v/>
      </c>
      <c r="CP39" s="633"/>
      <c r="CQ39" s="634" t="str">
        <f>IF('各会計、関係団体の財政状況及び健全化判断比率'!BS12="","",'各会計、関係団体の財政状況及び健全化判断比率'!BS12)</f>
        <v/>
      </c>
      <c r="CR39" s="634"/>
      <c r="CS39" s="634"/>
      <c r="CT39" s="634"/>
      <c r="CU39" s="634"/>
      <c r="CV39" s="634"/>
      <c r="CW39" s="634"/>
      <c r="CX39" s="634"/>
      <c r="CY39" s="634"/>
      <c r="CZ39" s="634"/>
      <c r="DA39" s="634"/>
      <c r="DB39" s="634"/>
      <c r="DC39" s="634"/>
      <c r="DD39" s="634"/>
      <c r="DE39" s="634"/>
      <c r="DG39" s="635" t="str">
        <f>IF('各会計、関係団体の財政状況及び健全化判断比率'!BR12="","",'各会計、関係団体の財政状況及び健全化判断比率'!BR12)</f>
        <v/>
      </c>
      <c r="DH39" s="635"/>
      <c r="DI39" s="208"/>
    </row>
    <row r="40" spans="1:113" ht="32.25" customHeight="1" x14ac:dyDescent="0.2">
      <c r="A40" s="181"/>
      <c r="B40" s="205"/>
      <c r="C40" s="633">
        <f t="shared" si="5"/>
        <v>7</v>
      </c>
      <c r="D40" s="633"/>
      <c r="E40" s="634" t="str">
        <f>IF('各会計、関係団体の財政状況及び健全化判断比率'!B13="","",'各会計、関係団体の財政状況及び健全化判断比率'!B13)</f>
        <v>久米郡障害程度区分認定審査事業特別会計</v>
      </c>
      <c r="F40" s="634"/>
      <c r="G40" s="634"/>
      <c r="H40" s="634"/>
      <c r="I40" s="634"/>
      <c r="J40" s="634"/>
      <c r="K40" s="634"/>
      <c r="L40" s="634"/>
      <c r="M40" s="634"/>
      <c r="N40" s="634"/>
      <c r="O40" s="634"/>
      <c r="P40" s="634"/>
      <c r="Q40" s="634"/>
      <c r="R40" s="634"/>
      <c r="S40" s="634"/>
      <c r="T40" s="181"/>
      <c r="U40" s="633" t="str">
        <f t="shared" si="4"/>
        <v/>
      </c>
      <c r="V40" s="633"/>
      <c r="W40" s="634"/>
      <c r="X40" s="634"/>
      <c r="Y40" s="634"/>
      <c r="Z40" s="634"/>
      <c r="AA40" s="634"/>
      <c r="AB40" s="634"/>
      <c r="AC40" s="634"/>
      <c r="AD40" s="634"/>
      <c r="AE40" s="634"/>
      <c r="AF40" s="634"/>
      <c r="AG40" s="634"/>
      <c r="AH40" s="634"/>
      <c r="AI40" s="634"/>
      <c r="AJ40" s="634"/>
      <c r="AK40" s="634"/>
      <c r="AL40" s="181"/>
      <c r="AM40" s="633" t="str">
        <f t="shared" si="0"/>
        <v/>
      </c>
      <c r="AN40" s="633"/>
      <c r="AO40" s="634"/>
      <c r="AP40" s="634"/>
      <c r="AQ40" s="634"/>
      <c r="AR40" s="634"/>
      <c r="AS40" s="634"/>
      <c r="AT40" s="634"/>
      <c r="AU40" s="634"/>
      <c r="AV40" s="634"/>
      <c r="AW40" s="634"/>
      <c r="AX40" s="634"/>
      <c r="AY40" s="634"/>
      <c r="AZ40" s="634"/>
      <c r="BA40" s="634"/>
      <c r="BB40" s="634"/>
      <c r="BC40" s="634"/>
      <c r="BD40" s="181"/>
      <c r="BE40" s="633" t="str">
        <f t="shared" si="1"/>
        <v/>
      </c>
      <c r="BF40" s="633"/>
      <c r="BG40" s="634"/>
      <c r="BH40" s="634"/>
      <c r="BI40" s="634"/>
      <c r="BJ40" s="634"/>
      <c r="BK40" s="634"/>
      <c r="BL40" s="634"/>
      <c r="BM40" s="634"/>
      <c r="BN40" s="634"/>
      <c r="BO40" s="634"/>
      <c r="BP40" s="634"/>
      <c r="BQ40" s="634"/>
      <c r="BR40" s="634"/>
      <c r="BS40" s="634"/>
      <c r="BT40" s="634"/>
      <c r="BU40" s="634"/>
      <c r="BV40" s="181"/>
      <c r="BW40" s="633">
        <f t="shared" si="2"/>
        <v>24</v>
      </c>
      <c r="BX40" s="633"/>
      <c r="BY40" s="634" t="str">
        <f>IF('各会計、関係団体の財政状況及び健全化判断比率'!B74="","",'各会計、関係団体の財政状況及び健全化判断比率'!B74)</f>
        <v>津山圏域資源循環施設組合　一般会計</v>
      </c>
      <c r="BZ40" s="634"/>
      <c r="CA40" s="634"/>
      <c r="CB40" s="634"/>
      <c r="CC40" s="634"/>
      <c r="CD40" s="634"/>
      <c r="CE40" s="634"/>
      <c r="CF40" s="634"/>
      <c r="CG40" s="634"/>
      <c r="CH40" s="634"/>
      <c r="CI40" s="634"/>
      <c r="CJ40" s="634"/>
      <c r="CK40" s="634"/>
      <c r="CL40" s="634"/>
      <c r="CM40" s="634"/>
      <c r="CN40" s="181"/>
      <c r="CO40" s="633" t="str">
        <f t="shared" si="3"/>
        <v/>
      </c>
      <c r="CP40" s="633"/>
      <c r="CQ40" s="634" t="str">
        <f>IF('各会計、関係団体の財政状況及び健全化判断比率'!BS13="","",'各会計、関係団体の財政状況及び健全化判断比率'!BS13)</f>
        <v/>
      </c>
      <c r="CR40" s="634"/>
      <c r="CS40" s="634"/>
      <c r="CT40" s="634"/>
      <c r="CU40" s="634"/>
      <c r="CV40" s="634"/>
      <c r="CW40" s="634"/>
      <c r="CX40" s="634"/>
      <c r="CY40" s="634"/>
      <c r="CZ40" s="634"/>
      <c r="DA40" s="634"/>
      <c r="DB40" s="634"/>
      <c r="DC40" s="634"/>
      <c r="DD40" s="634"/>
      <c r="DE40" s="634"/>
      <c r="DG40" s="635" t="str">
        <f>IF('各会計、関係団体の財政状況及び健全化判断比率'!BR13="","",'各会計、関係団体の財政状況及び健全化判断比率'!BR13)</f>
        <v/>
      </c>
      <c r="DH40" s="635"/>
      <c r="DI40" s="208"/>
    </row>
    <row r="41" spans="1:113" ht="32.25" customHeight="1" x14ac:dyDescent="0.2">
      <c r="A41" s="181"/>
      <c r="B41" s="205"/>
      <c r="C41" s="633" t="str">
        <f t="shared" si="5"/>
        <v/>
      </c>
      <c r="D41" s="633"/>
      <c r="E41" s="634" t="str">
        <f>IF('各会計、関係団体の財政状況及び健全化判断比率'!B14="","",'各会計、関係団体の財政状況及び健全化判断比率'!B14)</f>
        <v/>
      </c>
      <c r="F41" s="634"/>
      <c r="G41" s="634"/>
      <c r="H41" s="634"/>
      <c r="I41" s="634"/>
      <c r="J41" s="634"/>
      <c r="K41" s="634"/>
      <c r="L41" s="634"/>
      <c r="M41" s="634"/>
      <c r="N41" s="634"/>
      <c r="O41" s="634"/>
      <c r="P41" s="634"/>
      <c r="Q41" s="634"/>
      <c r="R41" s="634"/>
      <c r="S41" s="634"/>
      <c r="T41" s="181"/>
      <c r="U41" s="633" t="str">
        <f t="shared" si="4"/>
        <v/>
      </c>
      <c r="V41" s="633"/>
      <c r="W41" s="634"/>
      <c r="X41" s="634"/>
      <c r="Y41" s="634"/>
      <c r="Z41" s="634"/>
      <c r="AA41" s="634"/>
      <c r="AB41" s="634"/>
      <c r="AC41" s="634"/>
      <c r="AD41" s="634"/>
      <c r="AE41" s="634"/>
      <c r="AF41" s="634"/>
      <c r="AG41" s="634"/>
      <c r="AH41" s="634"/>
      <c r="AI41" s="634"/>
      <c r="AJ41" s="634"/>
      <c r="AK41" s="634"/>
      <c r="AL41" s="181"/>
      <c r="AM41" s="633" t="str">
        <f t="shared" si="0"/>
        <v/>
      </c>
      <c r="AN41" s="633"/>
      <c r="AO41" s="634"/>
      <c r="AP41" s="634"/>
      <c r="AQ41" s="634"/>
      <c r="AR41" s="634"/>
      <c r="AS41" s="634"/>
      <c r="AT41" s="634"/>
      <c r="AU41" s="634"/>
      <c r="AV41" s="634"/>
      <c r="AW41" s="634"/>
      <c r="AX41" s="634"/>
      <c r="AY41" s="634"/>
      <c r="AZ41" s="634"/>
      <c r="BA41" s="634"/>
      <c r="BB41" s="634"/>
      <c r="BC41" s="634"/>
      <c r="BD41" s="181"/>
      <c r="BE41" s="633" t="str">
        <f t="shared" si="1"/>
        <v/>
      </c>
      <c r="BF41" s="633"/>
      <c r="BG41" s="634"/>
      <c r="BH41" s="634"/>
      <c r="BI41" s="634"/>
      <c r="BJ41" s="634"/>
      <c r="BK41" s="634"/>
      <c r="BL41" s="634"/>
      <c r="BM41" s="634"/>
      <c r="BN41" s="634"/>
      <c r="BO41" s="634"/>
      <c r="BP41" s="634"/>
      <c r="BQ41" s="634"/>
      <c r="BR41" s="634"/>
      <c r="BS41" s="634"/>
      <c r="BT41" s="634"/>
      <c r="BU41" s="634"/>
      <c r="BV41" s="181"/>
      <c r="BW41" s="633">
        <f t="shared" si="2"/>
        <v>25</v>
      </c>
      <c r="BX41" s="633"/>
      <c r="BY41" s="634" t="str">
        <f>IF('各会計、関係団体の財政状況及び健全化判断比率'!B75="","",'各会計、関係団体の財政状況及び健全化判断比率'!B75)</f>
        <v>津山圏域衛生処理組合　一般会計</v>
      </c>
      <c r="BZ41" s="634"/>
      <c r="CA41" s="634"/>
      <c r="CB41" s="634"/>
      <c r="CC41" s="634"/>
      <c r="CD41" s="634"/>
      <c r="CE41" s="634"/>
      <c r="CF41" s="634"/>
      <c r="CG41" s="634"/>
      <c r="CH41" s="634"/>
      <c r="CI41" s="634"/>
      <c r="CJ41" s="634"/>
      <c r="CK41" s="634"/>
      <c r="CL41" s="634"/>
      <c r="CM41" s="634"/>
      <c r="CN41" s="181"/>
      <c r="CO41" s="633" t="str">
        <f t="shared" si="3"/>
        <v/>
      </c>
      <c r="CP41" s="633"/>
      <c r="CQ41" s="634" t="str">
        <f>IF('各会計、関係団体の財政状況及び健全化判断比率'!BS14="","",'各会計、関係団体の財政状況及び健全化判断比率'!BS14)</f>
        <v/>
      </c>
      <c r="CR41" s="634"/>
      <c r="CS41" s="634"/>
      <c r="CT41" s="634"/>
      <c r="CU41" s="634"/>
      <c r="CV41" s="634"/>
      <c r="CW41" s="634"/>
      <c r="CX41" s="634"/>
      <c r="CY41" s="634"/>
      <c r="CZ41" s="634"/>
      <c r="DA41" s="634"/>
      <c r="DB41" s="634"/>
      <c r="DC41" s="634"/>
      <c r="DD41" s="634"/>
      <c r="DE41" s="634"/>
      <c r="DG41" s="635" t="str">
        <f>IF('各会計、関係団体の財政状況及び健全化判断比率'!BR14="","",'各会計、関係団体の財政状況及び健全化判断比率'!BR14)</f>
        <v/>
      </c>
      <c r="DH41" s="635"/>
      <c r="DI41" s="208"/>
    </row>
    <row r="42" spans="1:113" ht="32.25" customHeight="1" x14ac:dyDescent="0.2">
      <c r="B42" s="205"/>
      <c r="C42" s="633" t="str">
        <f t="shared" si="5"/>
        <v/>
      </c>
      <c r="D42" s="633"/>
      <c r="E42" s="634" t="str">
        <f>IF('各会計、関係団体の財政状況及び健全化判断比率'!B15="","",'各会計、関係団体の財政状況及び健全化判断比率'!B15)</f>
        <v/>
      </c>
      <c r="F42" s="634"/>
      <c r="G42" s="634"/>
      <c r="H42" s="634"/>
      <c r="I42" s="634"/>
      <c r="J42" s="634"/>
      <c r="K42" s="634"/>
      <c r="L42" s="634"/>
      <c r="M42" s="634"/>
      <c r="N42" s="634"/>
      <c r="O42" s="634"/>
      <c r="P42" s="634"/>
      <c r="Q42" s="634"/>
      <c r="R42" s="634"/>
      <c r="S42" s="634"/>
      <c r="T42" s="181"/>
      <c r="U42" s="633" t="str">
        <f t="shared" si="4"/>
        <v/>
      </c>
      <c r="V42" s="633"/>
      <c r="W42" s="634"/>
      <c r="X42" s="634"/>
      <c r="Y42" s="634"/>
      <c r="Z42" s="634"/>
      <c r="AA42" s="634"/>
      <c r="AB42" s="634"/>
      <c r="AC42" s="634"/>
      <c r="AD42" s="634"/>
      <c r="AE42" s="634"/>
      <c r="AF42" s="634"/>
      <c r="AG42" s="634"/>
      <c r="AH42" s="634"/>
      <c r="AI42" s="634"/>
      <c r="AJ42" s="634"/>
      <c r="AK42" s="634"/>
      <c r="AL42" s="181"/>
      <c r="AM42" s="633" t="str">
        <f t="shared" si="0"/>
        <v/>
      </c>
      <c r="AN42" s="633"/>
      <c r="AO42" s="634"/>
      <c r="AP42" s="634"/>
      <c r="AQ42" s="634"/>
      <c r="AR42" s="634"/>
      <c r="AS42" s="634"/>
      <c r="AT42" s="634"/>
      <c r="AU42" s="634"/>
      <c r="AV42" s="634"/>
      <c r="AW42" s="634"/>
      <c r="AX42" s="634"/>
      <c r="AY42" s="634"/>
      <c r="AZ42" s="634"/>
      <c r="BA42" s="634"/>
      <c r="BB42" s="634"/>
      <c r="BC42" s="634"/>
      <c r="BD42" s="181"/>
      <c r="BE42" s="633" t="str">
        <f t="shared" si="1"/>
        <v/>
      </c>
      <c r="BF42" s="633"/>
      <c r="BG42" s="634"/>
      <c r="BH42" s="634"/>
      <c r="BI42" s="634"/>
      <c r="BJ42" s="634"/>
      <c r="BK42" s="634"/>
      <c r="BL42" s="634"/>
      <c r="BM42" s="634"/>
      <c r="BN42" s="634"/>
      <c r="BO42" s="634"/>
      <c r="BP42" s="634"/>
      <c r="BQ42" s="634"/>
      <c r="BR42" s="634"/>
      <c r="BS42" s="634"/>
      <c r="BT42" s="634"/>
      <c r="BU42" s="634"/>
      <c r="BV42" s="181"/>
      <c r="BW42" s="633">
        <f t="shared" si="2"/>
        <v>26</v>
      </c>
      <c r="BX42" s="633"/>
      <c r="BY42" s="634" t="str">
        <f>IF('各会計、関係団体の財政状況及び健全化判断比率'!B76="","",'各会計、関係団体の財政状況及び健全化判断比率'!B76)</f>
        <v>津山圏域消防組合　一般会計</v>
      </c>
      <c r="BZ42" s="634"/>
      <c r="CA42" s="634"/>
      <c r="CB42" s="634"/>
      <c r="CC42" s="634"/>
      <c r="CD42" s="634"/>
      <c r="CE42" s="634"/>
      <c r="CF42" s="634"/>
      <c r="CG42" s="634"/>
      <c r="CH42" s="634"/>
      <c r="CI42" s="634"/>
      <c r="CJ42" s="634"/>
      <c r="CK42" s="634"/>
      <c r="CL42" s="634"/>
      <c r="CM42" s="634"/>
      <c r="CN42" s="181"/>
      <c r="CO42" s="633" t="str">
        <f t="shared" si="3"/>
        <v/>
      </c>
      <c r="CP42" s="633"/>
      <c r="CQ42" s="634" t="str">
        <f>IF('各会計、関係団体の財政状況及び健全化判断比率'!BS15="","",'各会計、関係団体の財政状況及び健全化判断比率'!BS15)</f>
        <v/>
      </c>
      <c r="CR42" s="634"/>
      <c r="CS42" s="634"/>
      <c r="CT42" s="634"/>
      <c r="CU42" s="634"/>
      <c r="CV42" s="634"/>
      <c r="CW42" s="634"/>
      <c r="CX42" s="634"/>
      <c r="CY42" s="634"/>
      <c r="CZ42" s="634"/>
      <c r="DA42" s="634"/>
      <c r="DB42" s="634"/>
      <c r="DC42" s="634"/>
      <c r="DD42" s="634"/>
      <c r="DE42" s="634"/>
      <c r="DG42" s="635" t="str">
        <f>IF('各会計、関係団体の財政状況及び健全化判断比率'!BR15="","",'各会計、関係団体の財政状況及び健全化判断比率'!BR15)</f>
        <v/>
      </c>
      <c r="DH42" s="635"/>
      <c r="DI42" s="208"/>
    </row>
    <row r="43" spans="1:113" ht="32.25" customHeight="1" x14ac:dyDescent="0.2">
      <c r="B43" s="205"/>
      <c r="C43" s="633" t="str">
        <f t="shared" si="5"/>
        <v/>
      </c>
      <c r="D43" s="633"/>
      <c r="E43" s="634" t="str">
        <f>IF('各会計、関係団体の財政状況及び健全化判断比率'!B16="","",'各会計、関係団体の財政状況及び健全化判断比率'!B16)</f>
        <v/>
      </c>
      <c r="F43" s="634"/>
      <c r="G43" s="634"/>
      <c r="H43" s="634"/>
      <c r="I43" s="634"/>
      <c r="J43" s="634"/>
      <c r="K43" s="634"/>
      <c r="L43" s="634"/>
      <c r="M43" s="634"/>
      <c r="N43" s="634"/>
      <c r="O43" s="634"/>
      <c r="P43" s="634"/>
      <c r="Q43" s="634"/>
      <c r="R43" s="634"/>
      <c r="S43" s="634"/>
      <c r="T43" s="181"/>
      <c r="U43" s="633" t="str">
        <f t="shared" si="4"/>
        <v/>
      </c>
      <c r="V43" s="633"/>
      <c r="W43" s="634"/>
      <c r="X43" s="634"/>
      <c r="Y43" s="634"/>
      <c r="Z43" s="634"/>
      <c r="AA43" s="634"/>
      <c r="AB43" s="634"/>
      <c r="AC43" s="634"/>
      <c r="AD43" s="634"/>
      <c r="AE43" s="634"/>
      <c r="AF43" s="634"/>
      <c r="AG43" s="634"/>
      <c r="AH43" s="634"/>
      <c r="AI43" s="634"/>
      <c r="AJ43" s="634"/>
      <c r="AK43" s="634"/>
      <c r="AL43" s="181"/>
      <c r="AM43" s="633" t="str">
        <f t="shared" si="0"/>
        <v/>
      </c>
      <c r="AN43" s="633"/>
      <c r="AO43" s="634"/>
      <c r="AP43" s="634"/>
      <c r="AQ43" s="634"/>
      <c r="AR43" s="634"/>
      <c r="AS43" s="634"/>
      <c r="AT43" s="634"/>
      <c r="AU43" s="634"/>
      <c r="AV43" s="634"/>
      <c r="AW43" s="634"/>
      <c r="AX43" s="634"/>
      <c r="AY43" s="634"/>
      <c r="AZ43" s="634"/>
      <c r="BA43" s="634"/>
      <c r="BB43" s="634"/>
      <c r="BC43" s="634"/>
      <c r="BD43" s="181"/>
      <c r="BE43" s="633" t="str">
        <f t="shared" si="1"/>
        <v/>
      </c>
      <c r="BF43" s="633"/>
      <c r="BG43" s="634"/>
      <c r="BH43" s="634"/>
      <c r="BI43" s="634"/>
      <c r="BJ43" s="634"/>
      <c r="BK43" s="634"/>
      <c r="BL43" s="634"/>
      <c r="BM43" s="634"/>
      <c r="BN43" s="634"/>
      <c r="BO43" s="634"/>
      <c r="BP43" s="634"/>
      <c r="BQ43" s="634"/>
      <c r="BR43" s="634"/>
      <c r="BS43" s="634"/>
      <c r="BT43" s="634"/>
      <c r="BU43" s="634"/>
      <c r="BV43" s="181"/>
      <c r="BW43" s="633">
        <f t="shared" si="2"/>
        <v>27</v>
      </c>
      <c r="BX43" s="633"/>
      <c r="BY43" s="634" t="str">
        <f>IF('各会計、関係団体の財政状況及び健全化判断比率'!B77="","",'各会計、関係団体の財政状況及び健全化判断比率'!B77)</f>
        <v>勝英衛生施設組合</v>
      </c>
      <c r="BZ43" s="634"/>
      <c r="CA43" s="634"/>
      <c r="CB43" s="634"/>
      <c r="CC43" s="634"/>
      <c r="CD43" s="634"/>
      <c r="CE43" s="634"/>
      <c r="CF43" s="634"/>
      <c r="CG43" s="634"/>
      <c r="CH43" s="634"/>
      <c r="CI43" s="634"/>
      <c r="CJ43" s="634"/>
      <c r="CK43" s="634"/>
      <c r="CL43" s="634"/>
      <c r="CM43" s="634"/>
      <c r="CN43" s="181"/>
      <c r="CO43" s="633" t="str">
        <f t="shared" si="3"/>
        <v/>
      </c>
      <c r="CP43" s="633"/>
      <c r="CQ43" s="634" t="str">
        <f>IF('各会計、関係団体の財政状況及び健全化判断比率'!BS16="","",'各会計、関係団体の財政状況及び健全化判断比率'!BS16)</f>
        <v/>
      </c>
      <c r="CR43" s="634"/>
      <c r="CS43" s="634"/>
      <c r="CT43" s="634"/>
      <c r="CU43" s="634"/>
      <c r="CV43" s="634"/>
      <c r="CW43" s="634"/>
      <c r="CX43" s="634"/>
      <c r="CY43" s="634"/>
      <c r="CZ43" s="634"/>
      <c r="DA43" s="634"/>
      <c r="DB43" s="634"/>
      <c r="DC43" s="634"/>
      <c r="DD43" s="634"/>
      <c r="DE43" s="634"/>
      <c r="DG43" s="635" t="str">
        <f>IF('各会計、関係団体の財政状況及び健全化判断比率'!BR16="","",'各会計、関係団体の財政状況及び健全化判断比率'!BR16)</f>
        <v/>
      </c>
      <c r="DH43" s="635"/>
      <c r="DI43" s="208"/>
    </row>
    <row r="44" spans="1:113" ht="13.5" customHeight="1" thickBot="1" x14ac:dyDescent="0.25">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2"/>
    <row r="46" spans="1:113" x14ac:dyDescent="0.2">
      <c r="B46" s="180" t="s">
        <v>216</v>
      </c>
      <c r="E46" s="636" t="s">
        <v>217</v>
      </c>
      <c r="F46" s="636"/>
      <c r="G46" s="636"/>
      <c r="H46" s="636"/>
      <c r="I46" s="636"/>
      <c r="J46" s="636"/>
      <c r="K46" s="636"/>
      <c r="L46" s="636"/>
      <c r="M46" s="636"/>
      <c r="N46" s="636"/>
      <c r="O46" s="636"/>
      <c r="P46" s="636"/>
      <c r="Q46" s="636"/>
      <c r="R46" s="636"/>
      <c r="S46" s="636"/>
      <c r="T46" s="636"/>
      <c r="U46" s="636"/>
      <c r="V46" s="636"/>
      <c r="W46" s="636"/>
      <c r="X46" s="636"/>
      <c r="Y46" s="636"/>
      <c r="Z46" s="636"/>
      <c r="AA46" s="636"/>
      <c r="AB46" s="636"/>
      <c r="AC46" s="636"/>
      <c r="AD46" s="636"/>
      <c r="AE46" s="636"/>
      <c r="AF46" s="636"/>
      <c r="AG46" s="636"/>
      <c r="AH46" s="636"/>
      <c r="AI46" s="636"/>
      <c r="AJ46" s="636"/>
      <c r="AK46" s="636"/>
      <c r="AL46" s="636"/>
      <c r="AM46" s="636"/>
      <c r="AN46" s="636"/>
      <c r="AO46" s="636"/>
      <c r="AP46" s="636"/>
      <c r="AQ46" s="636"/>
      <c r="AR46" s="636"/>
      <c r="AS46" s="636"/>
      <c r="AT46" s="636"/>
      <c r="AU46" s="636"/>
      <c r="AV46" s="636"/>
      <c r="AW46" s="636"/>
      <c r="AX46" s="636"/>
      <c r="AY46" s="636"/>
      <c r="AZ46" s="636"/>
      <c r="BA46" s="636"/>
      <c r="BB46" s="636"/>
      <c r="BC46" s="636"/>
      <c r="BD46" s="636"/>
      <c r="BE46" s="636"/>
      <c r="BF46" s="636"/>
      <c r="BG46" s="636"/>
      <c r="BH46" s="636"/>
      <c r="BI46" s="636"/>
      <c r="BJ46" s="636"/>
      <c r="BK46" s="636"/>
      <c r="BL46" s="636"/>
      <c r="BM46" s="636"/>
      <c r="BN46" s="636"/>
      <c r="BO46" s="636"/>
      <c r="BP46" s="636"/>
      <c r="BQ46" s="636"/>
      <c r="BR46" s="636"/>
      <c r="BS46" s="636"/>
      <c r="BT46" s="636"/>
      <c r="BU46" s="636"/>
      <c r="BV46" s="636"/>
      <c r="BW46" s="636"/>
      <c r="BX46" s="636"/>
      <c r="BY46" s="636"/>
      <c r="BZ46" s="636"/>
      <c r="CA46" s="636"/>
      <c r="CB46" s="636"/>
      <c r="CC46" s="636"/>
      <c r="CD46" s="636"/>
      <c r="CE46" s="636"/>
      <c r="CF46" s="636"/>
      <c r="CG46" s="636"/>
      <c r="CH46" s="636"/>
      <c r="CI46" s="636"/>
      <c r="CJ46" s="636"/>
      <c r="CK46" s="636"/>
      <c r="CL46" s="636"/>
      <c r="CM46" s="636"/>
      <c r="CN46" s="636"/>
      <c r="CO46" s="636"/>
      <c r="CP46" s="636"/>
      <c r="CQ46" s="636"/>
      <c r="CR46" s="636"/>
      <c r="CS46" s="636"/>
      <c r="CT46" s="636"/>
      <c r="CU46" s="636"/>
      <c r="CV46" s="636"/>
      <c r="CW46" s="636"/>
      <c r="CX46" s="636"/>
      <c r="CY46" s="636"/>
      <c r="CZ46" s="636"/>
      <c r="DA46" s="636"/>
      <c r="DB46" s="636"/>
      <c r="DC46" s="636"/>
      <c r="DD46" s="636"/>
      <c r="DE46" s="636"/>
      <c r="DF46" s="636"/>
      <c r="DG46" s="636"/>
      <c r="DH46" s="636"/>
      <c r="DI46" s="636"/>
    </row>
    <row r="47" spans="1:113" x14ac:dyDescent="0.2">
      <c r="E47" s="636" t="s">
        <v>218</v>
      </c>
      <c r="F47" s="636"/>
      <c r="G47" s="636"/>
      <c r="H47" s="636"/>
      <c r="I47" s="636"/>
      <c r="J47" s="636"/>
      <c r="K47" s="636"/>
      <c r="L47" s="636"/>
      <c r="M47" s="636"/>
      <c r="N47" s="636"/>
      <c r="O47" s="636"/>
      <c r="P47" s="636"/>
      <c r="Q47" s="636"/>
      <c r="R47" s="636"/>
      <c r="S47" s="636"/>
      <c r="T47" s="636"/>
      <c r="U47" s="636"/>
      <c r="V47" s="636"/>
      <c r="W47" s="636"/>
      <c r="X47" s="636"/>
      <c r="Y47" s="636"/>
      <c r="Z47" s="636"/>
      <c r="AA47" s="636"/>
      <c r="AB47" s="636"/>
      <c r="AC47" s="636"/>
      <c r="AD47" s="636"/>
      <c r="AE47" s="636"/>
      <c r="AF47" s="636"/>
      <c r="AG47" s="636"/>
      <c r="AH47" s="636"/>
      <c r="AI47" s="636"/>
      <c r="AJ47" s="636"/>
      <c r="AK47" s="636"/>
      <c r="AL47" s="636"/>
      <c r="AM47" s="636"/>
      <c r="AN47" s="636"/>
      <c r="AO47" s="636"/>
      <c r="AP47" s="636"/>
      <c r="AQ47" s="636"/>
      <c r="AR47" s="636"/>
      <c r="AS47" s="636"/>
      <c r="AT47" s="636"/>
      <c r="AU47" s="636"/>
      <c r="AV47" s="636"/>
      <c r="AW47" s="636"/>
      <c r="AX47" s="636"/>
      <c r="AY47" s="636"/>
      <c r="AZ47" s="636"/>
      <c r="BA47" s="636"/>
      <c r="BB47" s="636"/>
      <c r="BC47" s="636"/>
      <c r="BD47" s="636"/>
      <c r="BE47" s="636"/>
      <c r="BF47" s="636"/>
      <c r="BG47" s="636"/>
      <c r="BH47" s="636"/>
      <c r="BI47" s="636"/>
      <c r="BJ47" s="636"/>
      <c r="BK47" s="636"/>
      <c r="BL47" s="636"/>
      <c r="BM47" s="636"/>
      <c r="BN47" s="636"/>
      <c r="BO47" s="636"/>
      <c r="BP47" s="636"/>
      <c r="BQ47" s="636"/>
      <c r="BR47" s="636"/>
      <c r="BS47" s="636"/>
      <c r="BT47" s="636"/>
      <c r="BU47" s="636"/>
      <c r="BV47" s="636"/>
      <c r="BW47" s="636"/>
      <c r="BX47" s="636"/>
      <c r="BY47" s="636"/>
      <c r="BZ47" s="636"/>
      <c r="CA47" s="636"/>
      <c r="CB47" s="636"/>
      <c r="CC47" s="636"/>
      <c r="CD47" s="636"/>
      <c r="CE47" s="636"/>
      <c r="CF47" s="636"/>
      <c r="CG47" s="636"/>
      <c r="CH47" s="636"/>
      <c r="CI47" s="636"/>
      <c r="CJ47" s="636"/>
      <c r="CK47" s="636"/>
      <c r="CL47" s="636"/>
      <c r="CM47" s="636"/>
      <c r="CN47" s="636"/>
      <c r="CO47" s="636"/>
      <c r="CP47" s="636"/>
      <c r="CQ47" s="636"/>
      <c r="CR47" s="636"/>
      <c r="CS47" s="636"/>
      <c r="CT47" s="636"/>
      <c r="CU47" s="636"/>
      <c r="CV47" s="636"/>
      <c r="CW47" s="636"/>
      <c r="CX47" s="636"/>
      <c r="CY47" s="636"/>
      <c r="CZ47" s="636"/>
      <c r="DA47" s="636"/>
      <c r="DB47" s="636"/>
      <c r="DC47" s="636"/>
      <c r="DD47" s="636"/>
      <c r="DE47" s="636"/>
      <c r="DF47" s="636"/>
      <c r="DG47" s="636"/>
      <c r="DH47" s="636"/>
      <c r="DI47" s="636"/>
    </row>
    <row r="48" spans="1:113" x14ac:dyDescent="0.2">
      <c r="E48" s="636" t="s">
        <v>219</v>
      </c>
      <c r="F48" s="636"/>
      <c r="G48" s="636"/>
      <c r="H48" s="636"/>
      <c r="I48" s="636"/>
      <c r="J48" s="636"/>
      <c r="K48" s="636"/>
      <c r="L48" s="636"/>
      <c r="M48" s="636"/>
      <c r="N48" s="636"/>
      <c r="O48" s="636"/>
      <c r="P48" s="636"/>
      <c r="Q48" s="636"/>
      <c r="R48" s="636"/>
      <c r="S48" s="636"/>
      <c r="T48" s="636"/>
      <c r="U48" s="636"/>
      <c r="V48" s="636"/>
      <c r="W48" s="636"/>
      <c r="X48" s="636"/>
      <c r="Y48" s="636"/>
      <c r="Z48" s="636"/>
      <c r="AA48" s="636"/>
      <c r="AB48" s="636"/>
      <c r="AC48" s="636"/>
      <c r="AD48" s="636"/>
      <c r="AE48" s="636"/>
      <c r="AF48" s="636"/>
      <c r="AG48" s="636"/>
      <c r="AH48" s="636"/>
      <c r="AI48" s="636"/>
      <c r="AJ48" s="636"/>
      <c r="AK48" s="636"/>
      <c r="AL48" s="636"/>
      <c r="AM48" s="636"/>
      <c r="AN48" s="636"/>
      <c r="AO48" s="636"/>
      <c r="AP48" s="636"/>
      <c r="AQ48" s="636"/>
      <c r="AR48" s="636"/>
      <c r="AS48" s="636"/>
      <c r="AT48" s="636"/>
      <c r="AU48" s="636"/>
      <c r="AV48" s="636"/>
      <c r="AW48" s="636"/>
      <c r="AX48" s="636"/>
      <c r="AY48" s="636"/>
      <c r="AZ48" s="636"/>
      <c r="BA48" s="636"/>
      <c r="BB48" s="636"/>
      <c r="BC48" s="636"/>
      <c r="BD48" s="636"/>
      <c r="BE48" s="636"/>
      <c r="BF48" s="636"/>
      <c r="BG48" s="636"/>
      <c r="BH48" s="636"/>
      <c r="BI48" s="636"/>
      <c r="BJ48" s="636"/>
      <c r="BK48" s="636"/>
      <c r="BL48" s="636"/>
      <c r="BM48" s="636"/>
      <c r="BN48" s="636"/>
      <c r="BO48" s="636"/>
      <c r="BP48" s="636"/>
      <c r="BQ48" s="636"/>
      <c r="BR48" s="636"/>
      <c r="BS48" s="636"/>
      <c r="BT48" s="636"/>
      <c r="BU48" s="636"/>
      <c r="BV48" s="636"/>
      <c r="BW48" s="636"/>
      <c r="BX48" s="636"/>
      <c r="BY48" s="636"/>
      <c r="BZ48" s="636"/>
      <c r="CA48" s="636"/>
      <c r="CB48" s="636"/>
      <c r="CC48" s="636"/>
      <c r="CD48" s="636"/>
      <c r="CE48" s="636"/>
      <c r="CF48" s="636"/>
      <c r="CG48" s="636"/>
      <c r="CH48" s="636"/>
      <c r="CI48" s="636"/>
      <c r="CJ48" s="636"/>
      <c r="CK48" s="636"/>
      <c r="CL48" s="636"/>
      <c r="CM48" s="636"/>
      <c r="CN48" s="636"/>
      <c r="CO48" s="636"/>
      <c r="CP48" s="636"/>
      <c r="CQ48" s="636"/>
      <c r="CR48" s="636"/>
      <c r="CS48" s="636"/>
      <c r="CT48" s="636"/>
      <c r="CU48" s="636"/>
      <c r="CV48" s="636"/>
      <c r="CW48" s="636"/>
      <c r="CX48" s="636"/>
      <c r="CY48" s="636"/>
      <c r="CZ48" s="636"/>
      <c r="DA48" s="636"/>
      <c r="DB48" s="636"/>
      <c r="DC48" s="636"/>
      <c r="DD48" s="636"/>
      <c r="DE48" s="636"/>
      <c r="DF48" s="636"/>
      <c r="DG48" s="636"/>
      <c r="DH48" s="636"/>
      <c r="DI48" s="636"/>
    </row>
    <row r="49" spans="5:113" x14ac:dyDescent="0.2">
      <c r="E49" s="637" t="s">
        <v>220</v>
      </c>
      <c r="F49" s="637"/>
      <c r="G49" s="637"/>
      <c r="H49" s="637"/>
      <c r="I49" s="637"/>
      <c r="J49" s="637"/>
      <c r="K49" s="637"/>
      <c r="L49" s="637"/>
      <c r="M49" s="637"/>
      <c r="N49" s="637"/>
      <c r="O49" s="637"/>
      <c r="P49" s="637"/>
      <c r="Q49" s="637"/>
      <c r="R49" s="637"/>
      <c r="S49" s="637"/>
      <c r="T49" s="637"/>
      <c r="U49" s="637"/>
      <c r="V49" s="637"/>
      <c r="W49" s="637"/>
      <c r="X49" s="637"/>
      <c r="Y49" s="637"/>
      <c r="Z49" s="637"/>
      <c r="AA49" s="637"/>
      <c r="AB49" s="637"/>
      <c r="AC49" s="637"/>
      <c r="AD49" s="637"/>
      <c r="AE49" s="637"/>
      <c r="AF49" s="637"/>
      <c r="AG49" s="637"/>
      <c r="AH49" s="637"/>
      <c r="AI49" s="637"/>
      <c r="AJ49" s="637"/>
      <c r="AK49" s="637"/>
      <c r="AL49" s="637"/>
      <c r="AM49" s="637"/>
      <c r="AN49" s="637"/>
      <c r="AO49" s="637"/>
      <c r="AP49" s="637"/>
      <c r="AQ49" s="637"/>
      <c r="AR49" s="637"/>
      <c r="AS49" s="637"/>
      <c r="AT49" s="637"/>
      <c r="AU49" s="637"/>
      <c r="AV49" s="637"/>
      <c r="AW49" s="637"/>
      <c r="AX49" s="637"/>
      <c r="AY49" s="637"/>
      <c r="AZ49" s="637"/>
      <c r="BA49" s="637"/>
      <c r="BB49" s="637"/>
      <c r="BC49" s="637"/>
      <c r="BD49" s="637"/>
      <c r="BE49" s="637"/>
      <c r="BF49" s="637"/>
      <c r="BG49" s="637"/>
      <c r="BH49" s="637"/>
      <c r="BI49" s="637"/>
      <c r="BJ49" s="637"/>
      <c r="BK49" s="637"/>
      <c r="BL49" s="637"/>
      <c r="BM49" s="637"/>
      <c r="BN49" s="637"/>
      <c r="BO49" s="637"/>
      <c r="BP49" s="637"/>
      <c r="BQ49" s="637"/>
      <c r="BR49" s="637"/>
      <c r="BS49" s="637"/>
      <c r="BT49" s="637"/>
      <c r="BU49" s="637"/>
      <c r="BV49" s="637"/>
      <c r="BW49" s="637"/>
      <c r="BX49" s="637"/>
      <c r="BY49" s="637"/>
      <c r="BZ49" s="637"/>
      <c r="CA49" s="637"/>
      <c r="CB49" s="637"/>
      <c r="CC49" s="637"/>
      <c r="CD49" s="637"/>
      <c r="CE49" s="637"/>
      <c r="CF49" s="637"/>
      <c r="CG49" s="637"/>
      <c r="CH49" s="637"/>
      <c r="CI49" s="637"/>
      <c r="CJ49" s="637"/>
      <c r="CK49" s="637"/>
      <c r="CL49" s="637"/>
      <c r="CM49" s="637"/>
      <c r="CN49" s="637"/>
      <c r="CO49" s="637"/>
      <c r="CP49" s="637"/>
      <c r="CQ49" s="637"/>
      <c r="CR49" s="637"/>
      <c r="CS49" s="637"/>
      <c r="CT49" s="637"/>
      <c r="CU49" s="637"/>
      <c r="CV49" s="637"/>
      <c r="CW49" s="637"/>
      <c r="CX49" s="637"/>
      <c r="CY49" s="637"/>
      <c r="CZ49" s="637"/>
      <c r="DA49" s="637"/>
      <c r="DB49" s="637"/>
      <c r="DC49" s="637"/>
      <c r="DD49" s="637"/>
      <c r="DE49" s="637"/>
      <c r="DF49" s="637"/>
      <c r="DG49" s="637"/>
      <c r="DH49" s="637"/>
      <c r="DI49" s="637"/>
    </row>
    <row r="50" spans="5:113" x14ac:dyDescent="0.2">
      <c r="E50" s="636" t="s">
        <v>221</v>
      </c>
      <c r="F50" s="636"/>
      <c r="G50" s="636"/>
      <c r="H50" s="636"/>
      <c r="I50" s="636"/>
      <c r="J50" s="636"/>
      <c r="K50" s="636"/>
      <c r="L50" s="636"/>
      <c r="M50" s="636"/>
      <c r="N50" s="636"/>
      <c r="O50" s="636"/>
      <c r="P50" s="636"/>
      <c r="Q50" s="636"/>
      <c r="R50" s="636"/>
      <c r="S50" s="636"/>
      <c r="T50" s="636"/>
      <c r="U50" s="636"/>
      <c r="V50" s="636"/>
      <c r="W50" s="636"/>
      <c r="X50" s="636"/>
      <c r="Y50" s="636"/>
      <c r="Z50" s="636"/>
      <c r="AA50" s="636"/>
      <c r="AB50" s="636"/>
      <c r="AC50" s="636"/>
      <c r="AD50" s="636"/>
      <c r="AE50" s="636"/>
      <c r="AF50" s="636"/>
      <c r="AG50" s="636"/>
      <c r="AH50" s="636"/>
      <c r="AI50" s="636"/>
      <c r="AJ50" s="636"/>
      <c r="AK50" s="636"/>
      <c r="AL50" s="636"/>
      <c r="AM50" s="636"/>
      <c r="AN50" s="636"/>
      <c r="AO50" s="636"/>
      <c r="AP50" s="636"/>
      <c r="AQ50" s="636"/>
      <c r="AR50" s="636"/>
      <c r="AS50" s="636"/>
      <c r="AT50" s="636"/>
      <c r="AU50" s="636"/>
      <c r="AV50" s="636"/>
      <c r="AW50" s="636"/>
      <c r="AX50" s="636"/>
      <c r="AY50" s="636"/>
      <c r="AZ50" s="636"/>
      <c r="BA50" s="636"/>
      <c r="BB50" s="636"/>
      <c r="BC50" s="636"/>
      <c r="BD50" s="636"/>
      <c r="BE50" s="636"/>
      <c r="BF50" s="636"/>
      <c r="BG50" s="636"/>
      <c r="BH50" s="636"/>
      <c r="BI50" s="636"/>
      <c r="BJ50" s="636"/>
      <c r="BK50" s="636"/>
      <c r="BL50" s="636"/>
      <c r="BM50" s="636"/>
      <c r="BN50" s="636"/>
      <c r="BO50" s="636"/>
      <c r="BP50" s="636"/>
      <c r="BQ50" s="636"/>
      <c r="BR50" s="636"/>
      <c r="BS50" s="636"/>
      <c r="BT50" s="636"/>
      <c r="BU50" s="636"/>
      <c r="BV50" s="636"/>
      <c r="BW50" s="636"/>
      <c r="BX50" s="636"/>
      <c r="BY50" s="636"/>
      <c r="BZ50" s="636"/>
      <c r="CA50" s="636"/>
      <c r="CB50" s="636"/>
      <c r="CC50" s="636"/>
      <c r="CD50" s="636"/>
      <c r="CE50" s="636"/>
      <c r="CF50" s="636"/>
      <c r="CG50" s="636"/>
      <c r="CH50" s="636"/>
      <c r="CI50" s="636"/>
      <c r="CJ50" s="636"/>
      <c r="CK50" s="636"/>
      <c r="CL50" s="636"/>
      <c r="CM50" s="636"/>
      <c r="CN50" s="636"/>
      <c r="CO50" s="636"/>
      <c r="CP50" s="636"/>
      <c r="CQ50" s="636"/>
      <c r="CR50" s="636"/>
      <c r="CS50" s="636"/>
      <c r="CT50" s="636"/>
      <c r="CU50" s="636"/>
      <c r="CV50" s="636"/>
      <c r="CW50" s="636"/>
      <c r="CX50" s="636"/>
      <c r="CY50" s="636"/>
      <c r="CZ50" s="636"/>
      <c r="DA50" s="636"/>
      <c r="DB50" s="636"/>
      <c r="DC50" s="636"/>
      <c r="DD50" s="636"/>
      <c r="DE50" s="636"/>
      <c r="DF50" s="636"/>
      <c r="DG50" s="636"/>
      <c r="DH50" s="636"/>
      <c r="DI50" s="636"/>
    </row>
    <row r="51" spans="5:113" x14ac:dyDescent="0.2">
      <c r="E51" s="636" t="s">
        <v>222</v>
      </c>
      <c r="F51" s="636"/>
      <c r="G51" s="636"/>
      <c r="H51" s="636"/>
      <c r="I51" s="636"/>
      <c r="J51" s="636"/>
      <c r="K51" s="636"/>
      <c r="L51" s="636"/>
      <c r="M51" s="636"/>
      <c r="N51" s="636"/>
      <c r="O51" s="636"/>
      <c r="P51" s="636"/>
      <c r="Q51" s="636"/>
      <c r="R51" s="636"/>
      <c r="S51" s="636"/>
      <c r="T51" s="636"/>
      <c r="U51" s="636"/>
      <c r="V51" s="636"/>
      <c r="W51" s="636"/>
      <c r="X51" s="636"/>
      <c r="Y51" s="636"/>
      <c r="Z51" s="636"/>
      <c r="AA51" s="636"/>
      <c r="AB51" s="636"/>
      <c r="AC51" s="636"/>
      <c r="AD51" s="636"/>
      <c r="AE51" s="636"/>
      <c r="AF51" s="636"/>
      <c r="AG51" s="636"/>
      <c r="AH51" s="636"/>
      <c r="AI51" s="636"/>
      <c r="AJ51" s="636"/>
      <c r="AK51" s="636"/>
      <c r="AL51" s="636"/>
      <c r="AM51" s="636"/>
      <c r="AN51" s="636"/>
      <c r="AO51" s="636"/>
      <c r="AP51" s="636"/>
      <c r="AQ51" s="636"/>
      <c r="AR51" s="636"/>
      <c r="AS51" s="636"/>
      <c r="AT51" s="636"/>
      <c r="AU51" s="636"/>
      <c r="AV51" s="636"/>
      <c r="AW51" s="636"/>
      <c r="AX51" s="636"/>
      <c r="AY51" s="636"/>
      <c r="AZ51" s="636"/>
      <c r="BA51" s="636"/>
      <c r="BB51" s="636"/>
      <c r="BC51" s="636"/>
      <c r="BD51" s="636"/>
      <c r="BE51" s="636"/>
      <c r="BF51" s="636"/>
      <c r="BG51" s="636"/>
      <c r="BH51" s="636"/>
      <c r="BI51" s="636"/>
      <c r="BJ51" s="636"/>
      <c r="BK51" s="636"/>
      <c r="BL51" s="636"/>
      <c r="BM51" s="636"/>
      <c r="BN51" s="636"/>
      <c r="BO51" s="636"/>
      <c r="BP51" s="636"/>
      <c r="BQ51" s="636"/>
      <c r="BR51" s="636"/>
      <c r="BS51" s="636"/>
      <c r="BT51" s="636"/>
      <c r="BU51" s="636"/>
      <c r="BV51" s="636"/>
      <c r="BW51" s="636"/>
      <c r="BX51" s="636"/>
      <c r="BY51" s="636"/>
      <c r="BZ51" s="636"/>
      <c r="CA51" s="636"/>
      <c r="CB51" s="636"/>
      <c r="CC51" s="636"/>
      <c r="CD51" s="636"/>
      <c r="CE51" s="636"/>
      <c r="CF51" s="636"/>
      <c r="CG51" s="636"/>
      <c r="CH51" s="636"/>
      <c r="CI51" s="636"/>
      <c r="CJ51" s="636"/>
      <c r="CK51" s="636"/>
      <c r="CL51" s="636"/>
      <c r="CM51" s="636"/>
      <c r="CN51" s="636"/>
      <c r="CO51" s="636"/>
      <c r="CP51" s="636"/>
      <c r="CQ51" s="636"/>
      <c r="CR51" s="636"/>
      <c r="CS51" s="636"/>
      <c r="CT51" s="636"/>
      <c r="CU51" s="636"/>
      <c r="CV51" s="636"/>
      <c r="CW51" s="636"/>
      <c r="CX51" s="636"/>
      <c r="CY51" s="636"/>
      <c r="CZ51" s="636"/>
      <c r="DA51" s="636"/>
      <c r="DB51" s="636"/>
      <c r="DC51" s="636"/>
      <c r="DD51" s="636"/>
      <c r="DE51" s="636"/>
      <c r="DF51" s="636"/>
      <c r="DG51" s="636"/>
      <c r="DH51" s="636"/>
      <c r="DI51" s="636"/>
    </row>
    <row r="52" spans="5:113" x14ac:dyDescent="0.2">
      <c r="E52" s="636" t="s">
        <v>223</v>
      </c>
      <c r="F52" s="636"/>
      <c r="G52" s="636"/>
      <c r="H52" s="636"/>
      <c r="I52" s="636"/>
      <c r="J52" s="636"/>
      <c r="K52" s="636"/>
      <c r="L52" s="636"/>
      <c r="M52" s="636"/>
      <c r="N52" s="636"/>
      <c r="O52" s="636"/>
      <c r="P52" s="636"/>
      <c r="Q52" s="636"/>
      <c r="R52" s="636"/>
      <c r="S52" s="636"/>
      <c r="T52" s="636"/>
      <c r="U52" s="636"/>
      <c r="V52" s="636"/>
      <c r="W52" s="636"/>
      <c r="X52" s="636"/>
      <c r="Y52" s="636"/>
      <c r="Z52" s="636"/>
      <c r="AA52" s="636"/>
      <c r="AB52" s="636"/>
      <c r="AC52" s="636"/>
      <c r="AD52" s="636"/>
      <c r="AE52" s="636"/>
      <c r="AF52" s="636"/>
      <c r="AG52" s="636"/>
      <c r="AH52" s="636"/>
      <c r="AI52" s="636"/>
      <c r="AJ52" s="636"/>
      <c r="AK52" s="636"/>
      <c r="AL52" s="636"/>
      <c r="AM52" s="636"/>
      <c r="AN52" s="636"/>
      <c r="AO52" s="636"/>
      <c r="AP52" s="636"/>
      <c r="AQ52" s="636"/>
      <c r="AR52" s="636"/>
      <c r="AS52" s="636"/>
      <c r="AT52" s="636"/>
      <c r="AU52" s="636"/>
      <c r="AV52" s="636"/>
      <c r="AW52" s="636"/>
      <c r="AX52" s="636"/>
      <c r="AY52" s="636"/>
      <c r="AZ52" s="636"/>
      <c r="BA52" s="636"/>
      <c r="BB52" s="636"/>
      <c r="BC52" s="636"/>
      <c r="BD52" s="636"/>
      <c r="BE52" s="636"/>
      <c r="BF52" s="636"/>
      <c r="BG52" s="636"/>
      <c r="BH52" s="636"/>
      <c r="BI52" s="636"/>
      <c r="BJ52" s="636"/>
      <c r="BK52" s="636"/>
      <c r="BL52" s="636"/>
      <c r="BM52" s="636"/>
      <c r="BN52" s="636"/>
      <c r="BO52" s="636"/>
      <c r="BP52" s="636"/>
      <c r="BQ52" s="636"/>
      <c r="BR52" s="636"/>
      <c r="BS52" s="636"/>
      <c r="BT52" s="636"/>
      <c r="BU52" s="636"/>
      <c r="BV52" s="636"/>
      <c r="BW52" s="636"/>
      <c r="BX52" s="636"/>
      <c r="BY52" s="636"/>
      <c r="BZ52" s="636"/>
      <c r="CA52" s="636"/>
      <c r="CB52" s="636"/>
      <c r="CC52" s="636"/>
      <c r="CD52" s="636"/>
      <c r="CE52" s="636"/>
      <c r="CF52" s="636"/>
      <c r="CG52" s="636"/>
      <c r="CH52" s="636"/>
      <c r="CI52" s="636"/>
      <c r="CJ52" s="636"/>
      <c r="CK52" s="636"/>
      <c r="CL52" s="636"/>
      <c r="CM52" s="636"/>
      <c r="CN52" s="636"/>
      <c r="CO52" s="636"/>
      <c r="CP52" s="636"/>
      <c r="CQ52" s="636"/>
      <c r="CR52" s="636"/>
      <c r="CS52" s="636"/>
      <c r="CT52" s="636"/>
      <c r="CU52" s="636"/>
      <c r="CV52" s="636"/>
      <c r="CW52" s="636"/>
      <c r="CX52" s="636"/>
      <c r="CY52" s="636"/>
      <c r="CZ52" s="636"/>
      <c r="DA52" s="636"/>
      <c r="DB52" s="636"/>
      <c r="DC52" s="636"/>
      <c r="DD52" s="636"/>
      <c r="DE52" s="636"/>
      <c r="DF52" s="636"/>
      <c r="DG52" s="636"/>
      <c r="DH52" s="636"/>
      <c r="DI52" s="636"/>
    </row>
    <row r="53" spans="5:113" x14ac:dyDescent="0.2">
      <c r="E53" s="636" t="s">
        <v>224</v>
      </c>
      <c r="F53" s="636"/>
      <c r="G53" s="636"/>
      <c r="H53" s="636"/>
      <c r="I53" s="636"/>
      <c r="J53" s="636"/>
      <c r="K53" s="636"/>
      <c r="L53" s="636"/>
      <c r="M53" s="636"/>
      <c r="N53" s="636"/>
      <c r="O53" s="636"/>
      <c r="P53" s="636"/>
      <c r="Q53" s="636"/>
      <c r="R53" s="636"/>
      <c r="S53" s="636"/>
      <c r="T53" s="636"/>
      <c r="U53" s="636"/>
      <c r="V53" s="636"/>
      <c r="W53" s="636"/>
      <c r="X53" s="636"/>
      <c r="Y53" s="636"/>
      <c r="Z53" s="636"/>
      <c r="AA53" s="636"/>
      <c r="AB53" s="636"/>
      <c r="AC53" s="636"/>
      <c r="AD53" s="636"/>
      <c r="AE53" s="636"/>
      <c r="AF53" s="636"/>
      <c r="AG53" s="636"/>
      <c r="AH53" s="636"/>
      <c r="AI53" s="636"/>
      <c r="AJ53" s="636"/>
      <c r="AK53" s="636"/>
      <c r="AL53" s="636"/>
      <c r="AM53" s="636"/>
      <c r="AN53" s="636"/>
      <c r="AO53" s="636"/>
      <c r="AP53" s="636"/>
      <c r="AQ53" s="636"/>
      <c r="AR53" s="636"/>
      <c r="AS53" s="636"/>
      <c r="AT53" s="636"/>
      <c r="AU53" s="636"/>
      <c r="AV53" s="636"/>
      <c r="AW53" s="636"/>
      <c r="AX53" s="636"/>
      <c r="AY53" s="636"/>
      <c r="AZ53" s="636"/>
      <c r="BA53" s="636"/>
      <c r="BB53" s="636"/>
      <c r="BC53" s="636"/>
      <c r="BD53" s="636"/>
      <c r="BE53" s="636"/>
      <c r="BF53" s="636"/>
      <c r="BG53" s="636"/>
      <c r="BH53" s="636"/>
      <c r="BI53" s="636"/>
      <c r="BJ53" s="636"/>
      <c r="BK53" s="636"/>
      <c r="BL53" s="636"/>
      <c r="BM53" s="636"/>
      <c r="BN53" s="636"/>
      <c r="BO53" s="636"/>
      <c r="BP53" s="636"/>
      <c r="BQ53" s="636"/>
      <c r="BR53" s="636"/>
      <c r="BS53" s="636"/>
      <c r="BT53" s="636"/>
      <c r="BU53" s="636"/>
      <c r="BV53" s="636"/>
      <c r="BW53" s="636"/>
      <c r="BX53" s="636"/>
      <c r="BY53" s="636"/>
      <c r="BZ53" s="636"/>
      <c r="CA53" s="636"/>
      <c r="CB53" s="636"/>
      <c r="CC53" s="636"/>
      <c r="CD53" s="636"/>
      <c r="CE53" s="636"/>
      <c r="CF53" s="636"/>
      <c r="CG53" s="636"/>
      <c r="CH53" s="636"/>
      <c r="CI53" s="636"/>
      <c r="CJ53" s="636"/>
      <c r="CK53" s="636"/>
      <c r="CL53" s="636"/>
      <c r="CM53" s="636"/>
      <c r="CN53" s="636"/>
      <c r="CO53" s="636"/>
      <c r="CP53" s="636"/>
      <c r="CQ53" s="636"/>
      <c r="CR53" s="636"/>
      <c r="CS53" s="636"/>
      <c r="CT53" s="636"/>
      <c r="CU53" s="636"/>
      <c r="CV53" s="636"/>
      <c r="CW53" s="636"/>
      <c r="CX53" s="636"/>
      <c r="CY53" s="636"/>
      <c r="CZ53" s="636"/>
      <c r="DA53" s="636"/>
      <c r="DB53" s="636"/>
      <c r="DC53" s="636"/>
      <c r="DD53" s="636"/>
      <c r="DE53" s="636"/>
      <c r="DF53" s="636"/>
      <c r="DG53" s="636"/>
      <c r="DH53" s="636"/>
      <c r="DI53" s="636"/>
    </row>
    <row r="54" spans="5:113" x14ac:dyDescent="0.2"/>
    <row r="55" spans="5:113" x14ac:dyDescent="0.2"/>
    <row r="56" spans="5:113" x14ac:dyDescent="0.2"/>
  </sheetData>
  <sheetProtection algorithmName="SHA-512" hashValue="UMUDVFovgPdWTnHDM6CM/ab9rRU1HYEaZ0o8pLyMT5WKlWG+lJyfuhBtI4KPBXm7/DstGdoCRXlI0AXTHDCWTg==" saltValue="WfEVkrekVhGDoZY27smvVQ=="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85" zoomScaleNormal="85" zoomScaleSheetLayoutView="100" workbookViewId="0"/>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591</v>
      </c>
      <c r="G33" s="29" t="s">
        <v>592</v>
      </c>
      <c r="H33" s="29" t="s">
        <v>593</v>
      </c>
      <c r="I33" s="29" t="s">
        <v>594</v>
      </c>
      <c r="J33" s="30" t="s">
        <v>595</v>
      </c>
      <c r="K33" s="22"/>
      <c r="L33" s="22"/>
      <c r="M33" s="22"/>
      <c r="N33" s="22"/>
      <c r="O33" s="22"/>
      <c r="P33" s="22"/>
    </row>
    <row r="34" spans="1:16" ht="39" customHeight="1" x14ac:dyDescent="0.2">
      <c r="A34" s="22"/>
      <c r="B34" s="31"/>
      <c r="C34" s="1187" t="s">
        <v>598</v>
      </c>
      <c r="D34" s="1187"/>
      <c r="E34" s="1188"/>
      <c r="F34" s="32" t="s">
        <v>599</v>
      </c>
      <c r="G34" s="33" t="s">
        <v>599</v>
      </c>
      <c r="H34" s="33" t="s">
        <v>600</v>
      </c>
      <c r="I34" s="33" t="s">
        <v>601</v>
      </c>
      <c r="J34" s="34" t="s">
        <v>602</v>
      </c>
      <c r="K34" s="22"/>
      <c r="L34" s="22"/>
      <c r="M34" s="22"/>
      <c r="N34" s="22"/>
      <c r="O34" s="22"/>
      <c r="P34" s="22"/>
    </row>
    <row r="35" spans="1:16" ht="39" customHeight="1" x14ac:dyDescent="0.2">
      <c r="A35" s="22"/>
      <c r="B35" s="35"/>
      <c r="C35" s="1181" t="s">
        <v>603</v>
      </c>
      <c r="D35" s="1182"/>
      <c r="E35" s="1183"/>
      <c r="F35" s="36" t="s">
        <v>550</v>
      </c>
      <c r="G35" s="37" t="s">
        <v>550</v>
      </c>
      <c r="H35" s="37">
        <v>7</v>
      </c>
      <c r="I35" s="37">
        <v>7.72</v>
      </c>
      <c r="J35" s="38">
        <v>8.99</v>
      </c>
      <c r="K35" s="22"/>
      <c r="L35" s="22"/>
      <c r="M35" s="22"/>
      <c r="N35" s="22"/>
      <c r="O35" s="22"/>
      <c r="P35" s="22"/>
    </row>
    <row r="36" spans="1:16" ht="39" customHeight="1" x14ac:dyDescent="0.2">
      <c r="A36" s="22"/>
      <c r="B36" s="35"/>
      <c r="C36" s="1181" t="s">
        <v>604</v>
      </c>
      <c r="D36" s="1182"/>
      <c r="E36" s="1183"/>
      <c r="F36" s="36">
        <v>10.47</v>
      </c>
      <c r="G36" s="37">
        <v>8.5</v>
      </c>
      <c r="H36" s="37">
        <v>11.43</v>
      </c>
      <c r="I36" s="37">
        <v>6.33</v>
      </c>
      <c r="J36" s="38">
        <v>5.72</v>
      </c>
      <c r="K36" s="22"/>
      <c r="L36" s="22"/>
      <c r="M36" s="22"/>
      <c r="N36" s="22"/>
      <c r="O36" s="22"/>
      <c r="P36" s="22"/>
    </row>
    <row r="37" spans="1:16" ht="39" customHeight="1" x14ac:dyDescent="0.2">
      <c r="A37" s="22"/>
      <c r="B37" s="35"/>
      <c r="C37" s="1181" t="s">
        <v>605</v>
      </c>
      <c r="D37" s="1182"/>
      <c r="E37" s="1183"/>
      <c r="F37" s="36">
        <v>1.89</v>
      </c>
      <c r="G37" s="37">
        <v>1.39</v>
      </c>
      <c r="H37" s="37">
        <v>1.1299999999999999</v>
      </c>
      <c r="I37" s="37">
        <v>1.54</v>
      </c>
      <c r="J37" s="38">
        <v>2.5299999999999998</v>
      </c>
      <c r="K37" s="22"/>
      <c r="L37" s="22"/>
      <c r="M37" s="22"/>
      <c r="N37" s="22"/>
      <c r="O37" s="22"/>
      <c r="P37" s="22"/>
    </row>
    <row r="38" spans="1:16" ht="39" customHeight="1" x14ac:dyDescent="0.2">
      <c r="A38" s="22"/>
      <c r="B38" s="35"/>
      <c r="C38" s="1181" t="s">
        <v>606</v>
      </c>
      <c r="D38" s="1182"/>
      <c r="E38" s="1183"/>
      <c r="F38" s="36">
        <v>0.33</v>
      </c>
      <c r="G38" s="37">
        <v>0.34</v>
      </c>
      <c r="H38" s="37">
        <v>0.33</v>
      </c>
      <c r="I38" s="37">
        <v>0.26</v>
      </c>
      <c r="J38" s="38">
        <v>0.28000000000000003</v>
      </c>
      <c r="K38" s="22"/>
      <c r="L38" s="22"/>
      <c r="M38" s="22"/>
      <c r="N38" s="22"/>
      <c r="O38" s="22"/>
      <c r="P38" s="22"/>
    </row>
    <row r="39" spans="1:16" ht="39" customHeight="1" x14ac:dyDescent="0.2">
      <c r="A39" s="22"/>
      <c r="B39" s="35"/>
      <c r="C39" s="1181" t="s">
        <v>607</v>
      </c>
      <c r="D39" s="1182"/>
      <c r="E39" s="1183"/>
      <c r="F39" s="36">
        <v>0.27</v>
      </c>
      <c r="G39" s="37">
        <v>0.33</v>
      </c>
      <c r="H39" s="37">
        <v>0.32</v>
      </c>
      <c r="I39" s="37">
        <v>0.24</v>
      </c>
      <c r="J39" s="38">
        <v>0.18</v>
      </c>
      <c r="K39" s="22"/>
      <c r="L39" s="22"/>
      <c r="M39" s="22"/>
      <c r="N39" s="22"/>
      <c r="O39" s="22"/>
      <c r="P39" s="22"/>
    </row>
    <row r="40" spans="1:16" ht="39" customHeight="1" x14ac:dyDescent="0.2">
      <c r="A40" s="22"/>
      <c r="B40" s="35"/>
      <c r="C40" s="1181" t="s">
        <v>608</v>
      </c>
      <c r="D40" s="1182"/>
      <c r="E40" s="1183"/>
      <c r="F40" s="36">
        <v>1.64</v>
      </c>
      <c r="G40" s="37">
        <v>0.85</v>
      </c>
      <c r="H40" s="37">
        <v>1.24</v>
      </c>
      <c r="I40" s="37">
        <v>0.77</v>
      </c>
      <c r="J40" s="38">
        <v>0.16</v>
      </c>
      <c r="K40" s="22"/>
      <c r="L40" s="22"/>
      <c r="M40" s="22"/>
      <c r="N40" s="22"/>
      <c r="O40" s="22"/>
      <c r="P40" s="22"/>
    </row>
    <row r="41" spans="1:16" ht="39" customHeight="1" x14ac:dyDescent="0.2">
      <c r="A41" s="22"/>
      <c r="B41" s="35"/>
      <c r="C41" s="1181" t="s">
        <v>609</v>
      </c>
      <c r="D41" s="1182"/>
      <c r="E41" s="1183"/>
      <c r="F41" s="36">
        <v>7.0000000000000007E-2</v>
      </c>
      <c r="G41" s="37">
        <v>0.11</v>
      </c>
      <c r="H41" s="37">
        <v>0.06</v>
      </c>
      <c r="I41" s="37">
        <v>0.36</v>
      </c>
      <c r="J41" s="38">
        <v>0.11</v>
      </c>
      <c r="K41" s="22"/>
      <c r="L41" s="22"/>
      <c r="M41" s="22"/>
      <c r="N41" s="22"/>
      <c r="O41" s="22"/>
      <c r="P41" s="22"/>
    </row>
    <row r="42" spans="1:16" ht="39" customHeight="1" x14ac:dyDescent="0.2">
      <c r="A42" s="22"/>
      <c r="B42" s="39"/>
      <c r="C42" s="1181" t="s">
        <v>610</v>
      </c>
      <c r="D42" s="1182"/>
      <c r="E42" s="1183"/>
      <c r="F42" s="36" t="s">
        <v>550</v>
      </c>
      <c r="G42" s="37" t="s">
        <v>550</v>
      </c>
      <c r="H42" s="37" t="s">
        <v>550</v>
      </c>
      <c r="I42" s="37" t="s">
        <v>550</v>
      </c>
      <c r="J42" s="38" t="s">
        <v>550</v>
      </c>
      <c r="K42" s="22"/>
      <c r="L42" s="22"/>
      <c r="M42" s="22"/>
      <c r="N42" s="22"/>
      <c r="O42" s="22"/>
      <c r="P42" s="22"/>
    </row>
    <row r="43" spans="1:16" ht="39" customHeight="1" thickBot="1" x14ac:dyDescent="0.25">
      <c r="A43" s="22"/>
      <c r="B43" s="40"/>
      <c r="C43" s="1184" t="s">
        <v>611</v>
      </c>
      <c r="D43" s="1185"/>
      <c r="E43" s="1186"/>
      <c r="F43" s="41">
        <v>1.57</v>
      </c>
      <c r="G43" s="42">
        <v>6.73</v>
      </c>
      <c r="H43" s="42">
        <v>0.3</v>
      </c>
      <c r="I43" s="42">
        <v>0.3</v>
      </c>
      <c r="J43" s="43">
        <v>0.14000000000000001</v>
      </c>
      <c r="K43" s="22"/>
      <c r="L43" s="22"/>
      <c r="M43" s="22"/>
      <c r="N43" s="22"/>
      <c r="O43" s="22"/>
      <c r="P43" s="22"/>
    </row>
    <row r="44" spans="1:16" ht="39" customHeight="1" x14ac:dyDescent="0.2">
      <c r="A44" s="22"/>
      <c r="B44" s="44" t="s">
        <v>8</v>
      </c>
      <c r="C44" s="45"/>
      <c r="D44" s="46"/>
      <c r="E44" s="46"/>
      <c r="F44" s="47"/>
      <c r="G44" s="47"/>
      <c r="H44" s="47"/>
      <c r="I44" s="47"/>
      <c r="J44" s="47"/>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K+aTZPIgxrB0CWZnD/YSIhDBLLsaBashpyTaDp7p6InrUNoviz7uPC+cTEFQ1mDmcl44e4bzxqV6/60ivM2fdg==" saltValue="F52b2RlxFc71IDOMyGvdJ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headerFooter alignWithMargins="0">
    <oddFooter>&amp;C&amp;P/&amp;N</oddFooter>
  </headerFooter>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4"/>
  <sheetViews>
    <sheetView showGridLines="0" zoomScale="70" zoomScaleNormal="70" zoomScaleSheetLayoutView="55" workbookViewId="0">
      <selection sqref="A1:XFD1"/>
    </sheetView>
  </sheetViews>
  <sheetFormatPr defaultColWidth="0" defaultRowHeight="12.6" customHeight="1" zeroHeight="1" x14ac:dyDescent="0.2"/>
  <cols>
    <col min="1" max="1" width="6.6640625" style="49" customWidth="1"/>
    <col min="2" max="3" width="10.88671875" style="49" customWidth="1"/>
    <col min="4" max="4" width="10" style="49" customWidth="1"/>
    <col min="5" max="10" width="11" style="49" customWidth="1"/>
    <col min="11" max="15" width="13.109375" style="49" customWidth="1"/>
    <col min="16" max="21" width="11.441406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5">
      <c r="A44" s="48"/>
      <c r="B44" s="51" t="s">
        <v>10</v>
      </c>
      <c r="C44" s="52"/>
      <c r="D44" s="52"/>
      <c r="E44" s="53"/>
      <c r="F44" s="53"/>
      <c r="G44" s="53"/>
      <c r="H44" s="53"/>
      <c r="I44" s="53"/>
      <c r="J44" s="54" t="s">
        <v>2</v>
      </c>
      <c r="K44" s="55" t="s">
        <v>591</v>
      </c>
      <c r="L44" s="56" t="s">
        <v>592</v>
      </c>
      <c r="M44" s="56" t="s">
        <v>593</v>
      </c>
      <c r="N44" s="56" t="s">
        <v>594</v>
      </c>
      <c r="O44" s="57" t="s">
        <v>595</v>
      </c>
      <c r="P44" s="48"/>
      <c r="Q44" s="48"/>
      <c r="R44" s="48"/>
      <c r="S44" s="48"/>
      <c r="T44" s="48"/>
      <c r="U44" s="48"/>
    </row>
    <row r="45" spans="1:21" ht="30.75" customHeight="1" x14ac:dyDescent="0.2">
      <c r="A45" s="48"/>
      <c r="B45" s="1189" t="s">
        <v>11</v>
      </c>
      <c r="C45" s="1190"/>
      <c r="D45" s="58"/>
      <c r="E45" s="1195" t="s">
        <v>12</v>
      </c>
      <c r="F45" s="1195"/>
      <c r="G45" s="1195"/>
      <c r="H45" s="1195"/>
      <c r="I45" s="1195"/>
      <c r="J45" s="1196"/>
      <c r="K45" s="59">
        <v>1301</v>
      </c>
      <c r="L45" s="60">
        <v>1262</v>
      </c>
      <c r="M45" s="60">
        <v>1232</v>
      </c>
      <c r="N45" s="60">
        <v>1468</v>
      </c>
      <c r="O45" s="61">
        <v>1367</v>
      </c>
      <c r="P45" s="48"/>
      <c r="Q45" s="48"/>
      <c r="R45" s="48"/>
      <c r="S45" s="48"/>
      <c r="T45" s="48"/>
      <c r="U45" s="48"/>
    </row>
    <row r="46" spans="1:21" ht="30.75" customHeight="1" x14ac:dyDescent="0.2">
      <c r="A46" s="48"/>
      <c r="B46" s="1191"/>
      <c r="C46" s="1192"/>
      <c r="D46" s="62"/>
      <c r="E46" s="1197" t="s">
        <v>13</v>
      </c>
      <c r="F46" s="1197"/>
      <c r="G46" s="1197"/>
      <c r="H46" s="1197"/>
      <c r="I46" s="1197"/>
      <c r="J46" s="1198"/>
      <c r="K46" s="63" t="s">
        <v>550</v>
      </c>
      <c r="L46" s="64" t="s">
        <v>550</v>
      </c>
      <c r="M46" s="64" t="s">
        <v>550</v>
      </c>
      <c r="N46" s="64" t="s">
        <v>550</v>
      </c>
      <c r="O46" s="65" t="s">
        <v>550</v>
      </c>
      <c r="P46" s="48"/>
      <c r="Q46" s="48"/>
      <c r="R46" s="48"/>
      <c r="S46" s="48"/>
      <c r="T46" s="48"/>
      <c r="U46" s="48"/>
    </row>
    <row r="47" spans="1:21" ht="30.75" customHeight="1" x14ac:dyDescent="0.2">
      <c r="A47" s="48"/>
      <c r="B47" s="1191"/>
      <c r="C47" s="1192"/>
      <c r="D47" s="62"/>
      <c r="E47" s="1197" t="s">
        <v>14</v>
      </c>
      <c r="F47" s="1197"/>
      <c r="G47" s="1197"/>
      <c r="H47" s="1197"/>
      <c r="I47" s="1197"/>
      <c r="J47" s="1198"/>
      <c r="K47" s="63" t="s">
        <v>550</v>
      </c>
      <c r="L47" s="64" t="s">
        <v>550</v>
      </c>
      <c r="M47" s="64" t="s">
        <v>550</v>
      </c>
      <c r="N47" s="64" t="s">
        <v>550</v>
      </c>
      <c r="O47" s="65" t="s">
        <v>550</v>
      </c>
      <c r="P47" s="48"/>
      <c r="Q47" s="48"/>
      <c r="R47" s="48"/>
      <c r="S47" s="48"/>
      <c r="T47" s="48"/>
      <c r="U47" s="48"/>
    </row>
    <row r="48" spans="1:21" ht="30.75" customHeight="1" x14ac:dyDescent="0.2">
      <c r="A48" s="48"/>
      <c r="B48" s="1191"/>
      <c r="C48" s="1192"/>
      <c r="D48" s="62"/>
      <c r="E48" s="1197" t="s">
        <v>15</v>
      </c>
      <c r="F48" s="1197"/>
      <c r="G48" s="1197"/>
      <c r="H48" s="1197"/>
      <c r="I48" s="1197"/>
      <c r="J48" s="1198"/>
      <c r="K48" s="63">
        <v>485</v>
      </c>
      <c r="L48" s="64">
        <v>474</v>
      </c>
      <c r="M48" s="64">
        <v>484</v>
      </c>
      <c r="N48" s="64">
        <v>529</v>
      </c>
      <c r="O48" s="65">
        <v>505</v>
      </c>
      <c r="P48" s="48"/>
      <c r="Q48" s="48"/>
      <c r="R48" s="48"/>
      <c r="S48" s="48"/>
      <c r="T48" s="48"/>
      <c r="U48" s="48"/>
    </row>
    <row r="49" spans="1:21" ht="30.75" customHeight="1" x14ac:dyDescent="0.2">
      <c r="A49" s="48"/>
      <c r="B49" s="1191"/>
      <c r="C49" s="1192"/>
      <c r="D49" s="62"/>
      <c r="E49" s="1197" t="s">
        <v>16</v>
      </c>
      <c r="F49" s="1197"/>
      <c r="G49" s="1197"/>
      <c r="H49" s="1197"/>
      <c r="I49" s="1197"/>
      <c r="J49" s="1198"/>
      <c r="K49" s="63">
        <v>68</v>
      </c>
      <c r="L49" s="64">
        <v>116</v>
      </c>
      <c r="M49" s="64">
        <v>124</v>
      </c>
      <c r="N49" s="64">
        <v>123</v>
      </c>
      <c r="O49" s="65">
        <v>125</v>
      </c>
      <c r="P49" s="48"/>
      <c r="Q49" s="48"/>
      <c r="R49" s="48"/>
      <c r="S49" s="48"/>
      <c r="T49" s="48"/>
      <c r="U49" s="48"/>
    </row>
    <row r="50" spans="1:21" ht="30.75" customHeight="1" x14ac:dyDescent="0.2">
      <c r="A50" s="48"/>
      <c r="B50" s="1191"/>
      <c r="C50" s="1192"/>
      <c r="D50" s="62"/>
      <c r="E50" s="1197" t="s">
        <v>17</v>
      </c>
      <c r="F50" s="1197"/>
      <c r="G50" s="1197"/>
      <c r="H50" s="1197"/>
      <c r="I50" s="1197"/>
      <c r="J50" s="1198"/>
      <c r="K50" s="63">
        <v>7</v>
      </c>
      <c r="L50" s="64">
        <v>12</v>
      </c>
      <c r="M50" s="64">
        <v>5</v>
      </c>
      <c r="N50" s="64">
        <v>2</v>
      </c>
      <c r="O50" s="65">
        <v>2</v>
      </c>
      <c r="P50" s="48"/>
      <c r="Q50" s="48"/>
      <c r="R50" s="48"/>
      <c r="S50" s="48"/>
      <c r="T50" s="48"/>
      <c r="U50" s="48"/>
    </row>
    <row r="51" spans="1:21" ht="30.75" customHeight="1" x14ac:dyDescent="0.2">
      <c r="A51" s="48"/>
      <c r="B51" s="1193"/>
      <c r="C51" s="1194"/>
      <c r="D51" s="66"/>
      <c r="E51" s="1197" t="s">
        <v>18</v>
      </c>
      <c r="F51" s="1197"/>
      <c r="G51" s="1197"/>
      <c r="H51" s="1197"/>
      <c r="I51" s="1197"/>
      <c r="J51" s="1198"/>
      <c r="K51" s="63">
        <v>0</v>
      </c>
      <c r="L51" s="64" t="s">
        <v>550</v>
      </c>
      <c r="M51" s="64" t="s">
        <v>550</v>
      </c>
      <c r="N51" s="64">
        <v>0</v>
      </c>
      <c r="O51" s="65">
        <v>0</v>
      </c>
      <c r="P51" s="48"/>
      <c r="Q51" s="48"/>
      <c r="R51" s="48"/>
      <c r="S51" s="48"/>
      <c r="T51" s="48"/>
      <c r="U51" s="48"/>
    </row>
    <row r="52" spans="1:21" ht="30.75" customHeight="1" x14ac:dyDescent="0.2">
      <c r="A52" s="48"/>
      <c r="B52" s="1199" t="s">
        <v>19</v>
      </c>
      <c r="C52" s="1200"/>
      <c r="D52" s="66"/>
      <c r="E52" s="1197" t="s">
        <v>20</v>
      </c>
      <c r="F52" s="1197"/>
      <c r="G52" s="1197"/>
      <c r="H52" s="1197"/>
      <c r="I52" s="1197"/>
      <c r="J52" s="1198"/>
      <c r="K52" s="63">
        <v>1354</v>
      </c>
      <c r="L52" s="64">
        <v>1346</v>
      </c>
      <c r="M52" s="64">
        <v>1292</v>
      </c>
      <c r="N52" s="64">
        <v>1499</v>
      </c>
      <c r="O52" s="65">
        <v>1462</v>
      </c>
      <c r="P52" s="48"/>
      <c r="Q52" s="48"/>
      <c r="R52" s="48"/>
      <c r="S52" s="48"/>
      <c r="T52" s="48"/>
      <c r="U52" s="48"/>
    </row>
    <row r="53" spans="1:21" ht="30.75" customHeight="1" thickBot="1" x14ac:dyDescent="0.25">
      <c r="A53" s="48"/>
      <c r="B53" s="1201" t="s">
        <v>21</v>
      </c>
      <c r="C53" s="1202"/>
      <c r="D53" s="67"/>
      <c r="E53" s="1203" t="s">
        <v>22</v>
      </c>
      <c r="F53" s="1203"/>
      <c r="G53" s="1203"/>
      <c r="H53" s="1203"/>
      <c r="I53" s="1203"/>
      <c r="J53" s="1204"/>
      <c r="K53" s="68">
        <v>507</v>
      </c>
      <c r="L53" s="69">
        <v>518</v>
      </c>
      <c r="M53" s="69">
        <v>553</v>
      </c>
      <c r="N53" s="69">
        <v>623</v>
      </c>
      <c r="O53" s="70">
        <v>537</v>
      </c>
      <c r="P53" s="48"/>
      <c r="Q53" s="48"/>
      <c r="R53" s="48"/>
      <c r="S53" s="48"/>
      <c r="T53" s="48"/>
      <c r="U53" s="48"/>
    </row>
    <row r="54" spans="1:21" ht="24" customHeight="1" x14ac:dyDescent="0.2">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x14ac:dyDescent="0.2">
      <c r="A55" s="48"/>
      <c r="B55" s="71" t="s">
        <v>24</v>
      </c>
      <c r="C55" s="48"/>
      <c r="D55" s="48"/>
      <c r="E55" s="48"/>
      <c r="F55" s="48"/>
      <c r="G55" s="48"/>
      <c r="H55" s="48"/>
      <c r="I55" s="48"/>
      <c r="J55" s="48"/>
      <c r="K55" s="48"/>
      <c r="L55" s="48"/>
      <c r="M55" s="48"/>
      <c r="N55" s="48"/>
      <c r="O55" s="48"/>
      <c r="P55" s="48"/>
      <c r="Q55" s="48"/>
      <c r="R55" s="48"/>
      <c r="S55" s="48"/>
      <c r="T55" s="48"/>
      <c r="U55" s="48"/>
    </row>
    <row r="56" spans="1:21" ht="24" customHeight="1" thickBot="1" x14ac:dyDescent="0.25">
      <c r="A56" s="48"/>
      <c r="B56" s="72" t="s">
        <v>25</v>
      </c>
      <c r="C56" s="73"/>
      <c r="D56" s="73"/>
      <c r="E56" s="73"/>
      <c r="F56" s="73"/>
      <c r="G56" s="73"/>
      <c r="H56" s="73"/>
      <c r="I56" s="73"/>
      <c r="J56" s="73"/>
      <c r="K56" s="74"/>
      <c r="L56" s="74"/>
      <c r="M56" s="74"/>
      <c r="N56" s="74"/>
      <c r="O56" s="75" t="s">
        <v>612</v>
      </c>
      <c r="P56" s="48"/>
      <c r="Q56" s="48"/>
      <c r="R56" s="48"/>
      <c r="S56" s="48"/>
      <c r="T56" s="48"/>
      <c r="U56" s="48"/>
    </row>
    <row r="57" spans="1:21" ht="31.5" customHeight="1" thickBot="1" x14ac:dyDescent="0.25">
      <c r="A57" s="48"/>
      <c r="B57" s="76"/>
      <c r="C57" s="77"/>
      <c r="D57" s="77"/>
      <c r="E57" s="78"/>
      <c r="F57" s="78"/>
      <c r="G57" s="78"/>
      <c r="H57" s="78"/>
      <c r="I57" s="78"/>
      <c r="J57" s="79" t="s">
        <v>2</v>
      </c>
      <c r="K57" s="80" t="s">
        <v>613</v>
      </c>
      <c r="L57" s="81" t="s">
        <v>614</v>
      </c>
      <c r="M57" s="81" t="s">
        <v>615</v>
      </c>
      <c r="N57" s="81" t="s">
        <v>616</v>
      </c>
      <c r="O57" s="82" t="s">
        <v>617</v>
      </c>
      <c r="P57" s="48"/>
      <c r="Q57" s="48"/>
      <c r="R57" s="48"/>
      <c r="S57" s="48"/>
      <c r="T57" s="48"/>
      <c r="U57" s="48"/>
    </row>
    <row r="58" spans="1:21" ht="31.5" customHeight="1" x14ac:dyDescent="0.2">
      <c r="B58" s="1205" t="s">
        <v>26</v>
      </c>
      <c r="C58" s="1206"/>
      <c r="D58" s="1211" t="s">
        <v>27</v>
      </c>
      <c r="E58" s="1212"/>
      <c r="F58" s="1212"/>
      <c r="G58" s="1212"/>
      <c r="H58" s="1212"/>
      <c r="I58" s="1212"/>
      <c r="J58" s="1213"/>
      <c r="K58" s="83" t="s">
        <v>645</v>
      </c>
      <c r="L58" s="84" t="s">
        <v>645</v>
      </c>
      <c r="M58" s="84" t="s">
        <v>645</v>
      </c>
      <c r="N58" s="84" t="s">
        <v>645</v>
      </c>
      <c r="O58" s="85" t="s">
        <v>645</v>
      </c>
    </row>
    <row r="59" spans="1:21" ht="31.5" customHeight="1" x14ac:dyDescent="0.2">
      <c r="B59" s="1207"/>
      <c r="C59" s="1208"/>
      <c r="D59" s="1214" t="s">
        <v>28</v>
      </c>
      <c r="E59" s="1215"/>
      <c r="F59" s="1215"/>
      <c r="G59" s="1215"/>
      <c r="H59" s="1215"/>
      <c r="I59" s="1215"/>
      <c r="J59" s="1216"/>
      <c r="K59" s="86" t="s">
        <v>646</v>
      </c>
      <c r="L59" s="87" t="s">
        <v>646</v>
      </c>
      <c r="M59" s="87" t="s">
        <v>646</v>
      </c>
      <c r="N59" s="87" t="s">
        <v>646</v>
      </c>
      <c r="O59" s="88" t="s">
        <v>646</v>
      </c>
    </row>
    <row r="60" spans="1:21" ht="31.5" customHeight="1" thickBot="1" x14ac:dyDescent="0.25">
      <c r="B60" s="1209"/>
      <c r="C60" s="1210"/>
      <c r="D60" s="1217" t="s">
        <v>29</v>
      </c>
      <c r="E60" s="1218"/>
      <c r="F60" s="1218"/>
      <c r="G60" s="1218"/>
      <c r="H60" s="1218"/>
      <c r="I60" s="1218"/>
      <c r="J60" s="1219"/>
      <c r="K60" s="89" t="s">
        <v>646</v>
      </c>
      <c r="L60" s="90" t="s">
        <v>646</v>
      </c>
      <c r="M60" s="90" t="s">
        <v>646</v>
      </c>
      <c r="N60" s="90" t="s">
        <v>646</v>
      </c>
      <c r="O60" s="91" t="s">
        <v>646</v>
      </c>
    </row>
    <row r="61" spans="1:21" ht="24" customHeight="1" x14ac:dyDescent="0.2">
      <c r="B61" s="92"/>
      <c r="C61" s="92"/>
      <c r="D61" s="93" t="s">
        <v>30</v>
      </c>
      <c r="E61" s="94"/>
      <c r="F61" s="94"/>
      <c r="G61" s="94"/>
      <c r="H61" s="94"/>
      <c r="I61" s="94"/>
      <c r="J61" s="94"/>
      <c r="K61" s="94"/>
      <c r="L61" s="94"/>
      <c r="M61" s="94"/>
      <c r="N61" s="94"/>
      <c r="O61" s="94"/>
    </row>
    <row r="62" spans="1:21" ht="24" customHeight="1" x14ac:dyDescent="0.2">
      <c r="B62" s="95"/>
      <c r="C62" s="95"/>
      <c r="D62" s="93" t="s">
        <v>31</v>
      </c>
      <c r="E62" s="94"/>
      <c r="F62" s="94"/>
      <c r="G62" s="94"/>
      <c r="H62" s="94"/>
      <c r="I62" s="94"/>
      <c r="J62" s="94"/>
      <c r="K62" s="94"/>
      <c r="L62" s="94"/>
      <c r="M62" s="94"/>
      <c r="N62" s="94"/>
      <c r="O62" s="94"/>
    </row>
    <row r="63" spans="1:21" ht="24" customHeight="1" x14ac:dyDescent="0.2">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2">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jiKRGQeTu7Eaj06Yog60yO1MO7bmqxu2p7LDXTgmlfjhIbq83cvP8pKUiUIbiBn4EvNwvfwttHPqv3f9oORaBg==" saltValue="meZcH2HBdO0sS5kANaugZA=="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headerFooter alignWithMargins="0">
    <oddFooter>&amp;C&amp;P/&amp;N</oddFooter>
  </headerFooter>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zoomScale="85" zoomScaleNormal="85" zoomScaleSheetLayoutView="100" workbookViewId="0"/>
  </sheetViews>
  <sheetFormatPr defaultColWidth="0" defaultRowHeight="13.5" customHeight="1" zeroHeight="1" x14ac:dyDescent="0.2"/>
  <cols>
    <col min="1" max="1" width="6.6640625" style="96" customWidth="1"/>
    <col min="2" max="3" width="12.6640625" style="96" customWidth="1"/>
    <col min="4" max="4" width="11.6640625" style="96" customWidth="1"/>
    <col min="5" max="8" width="10.33203125" style="96" customWidth="1"/>
    <col min="9" max="13" width="16.33203125" style="96" customWidth="1"/>
    <col min="14" max="19" width="12.6640625" style="96" customWidth="1"/>
    <col min="20" max="16384" width="0" style="96"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7" t="s">
        <v>9</v>
      </c>
    </row>
    <row r="40" spans="2:13" ht="27.75" customHeight="1" thickBot="1" x14ac:dyDescent="0.25">
      <c r="B40" s="98" t="s">
        <v>10</v>
      </c>
      <c r="C40" s="99"/>
      <c r="D40" s="99"/>
      <c r="E40" s="100"/>
      <c r="F40" s="100"/>
      <c r="G40" s="100"/>
      <c r="H40" s="101" t="s">
        <v>2</v>
      </c>
      <c r="I40" s="102" t="s">
        <v>591</v>
      </c>
      <c r="J40" s="103" t="s">
        <v>592</v>
      </c>
      <c r="K40" s="103" t="s">
        <v>593</v>
      </c>
      <c r="L40" s="103" t="s">
        <v>594</v>
      </c>
      <c r="M40" s="104" t="s">
        <v>595</v>
      </c>
    </row>
    <row r="41" spans="2:13" ht="27.75" customHeight="1" x14ac:dyDescent="0.2">
      <c r="B41" s="1220" t="s">
        <v>32</v>
      </c>
      <c r="C41" s="1221"/>
      <c r="D41" s="105"/>
      <c r="E41" s="1226" t="s">
        <v>33</v>
      </c>
      <c r="F41" s="1226"/>
      <c r="G41" s="1226"/>
      <c r="H41" s="1227"/>
      <c r="I41" s="355">
        <v>11219</v>
      </c>
      <c r="J41" s="356">
        <v>11404</v>
      </c>
      <c r="K41" s="356">
        <v>12014</v>
      </c>
      <c r="L41" s="356">
        <v>11282</v>
      </c>
      <c r="M41" s="357">
        <v>11437</v>
      </c>
    </row>
    <row r="42" spans="2:13" ht="27.75" customHeight="1" x14ac:dyDescent="0.2">
      <c r="B42" s="1222"/>
      <c r="C42" s="1223"/>
      <c r="D42" s="106"/>
      <c r="E42" s="1228" t="s">
        <v>34</v>
      </c>
      <c r="F42" s="1228"/>
      <c r="G42" s="1228"/>
      <c r="H42" s="1229"/>
      <c r="I42" s="358">
        <v>71</v>
      </c>
      <c r="J42" s="359">
        <v>56</v>
      </c>
      <c r="K42" s="359">
        <v>42</v>
      </c>
      <c r="L42" s="359">
        <v>34</v>
      </c>
      <c r="M42" s="360">
        <v>27</v>
      </c>
    </row>
    <row r="43" spans="2:13" ht="27.75" customHeight="1" x14ac:dyDescent="0.2">
      <c r="B43" s="1222"/>
      <c r="C43" s="1223"/>
      <c r="D43" s="106"/>
      <c r="E43" s="1228" t="s">
        <v>35</v>
      </c>
      <c r="F43" s="1228"/>
      <c r="G43" s="1228"/>
      <c r="H43" s="1229"/>
      <c r="I43" s="358">
        <v>4586</v>
      </c>
      <c r="J43" s="359">
        <v>4285</v>
      </c>
      <c r="K43" s="359">
        <v>4346</v>
      </c>
      <c r="L43" s="359">
        <v>4214</v>
      </c>
      <c r="M43" s="360">
        <v>4181</v>
      </c>
    </row>
    <row r="44" spans="2:13" ht="27.75" customHeight="1" x14ac:dyDescent="0.2">
      <c r="B44" s="1222"/>
      <c r="C44" s="1223"/>
      <c r="D44" s="106"/>
      <c r="E44" s="1228" t="s">
        <v>36</v>
      </c>
      <c r="F44" s="1228"/>
      <c r="G44" s="1228"/>
      <c r="H44" s="1229"/>
      <c r="I44" s="358">
        <v>1194</v>
      </c>
      <c r="J44" s="359">
        <v>1131</v>
      </c>
      <c r="K44" s="359">
        <v>988</v>
      </c>
      <c r="L44" s="359">
        <v>907</v>
      </c>
      <c r="M44" s="360">
        <v>770</v>
      </c>
    </row>
    <row r="45" spans="2:13" ht="27.75" customHeight="1" x14ac:dyDescent="0.2">
      <c r="B45" s="1222"/>
      <c r="C45" s="1223"/>
      <c r="D45" s="106"/>
      <c r="E45" s="1228" t="s">
        <v>37</v>
      </c>
      <c r="F45" s="1228"/>
      <c r="G45" s="1228"/>
      <c r="H45" s="1229"/>
      <c r="I45" s="358">
        <v>1229</v>
      </c>
      <c r="J45" s="359">
        <v>2382</v>
      </c>
      <c r="K45" s="359">
        <v>2452</v>
      </c>
      <c r="L45" s="359">
        <v>2354</v>
      </c>
      <c r="M45" s="360">
        <v>1411</v>
      </c>
    </row>
    <row r="46" spans="2:13" ht="27.75" customHeight="1" x14ac:dyDescent="0.2">
      <c r="B46" s="1222"/>
      <c r="C46" s="1223"/>
      <c r="D46" s="107"/>
      <c r="E46" s="1228" t="s">
        <v>38</v>
      </c>
      <c r="F46" s="1228"/>
      <c r="G46" s="1228"/>
      <c r="H46" s="1229"/>
      <c r="I46" s="358" t="s">
        <v>550</v>
      </c>
      <c r="J46" s="359" t="s">
        <v>550</v>
      </c>
      <c r="K46" s="359" t="s">
        <v>550</v>
      </c>
      <c r="L46" s="359" t="s">
        <v>550</v>
      </c>
      <c r="M46" s="360" t="s">
        <v>550</v>
      </c>
    </row>
    <row r="47" spans="2:13" ht="27.75" customHeight="1" x14ac:dyDescent="0.2">
      <c r="B47" s="1222"/>
      <c r="C47" s="1223"/>
      <c r="D47" s="108"/>
      <c r="E47" s="1230" t="s">
        <v>39</v>
      </c>
      <c r="F47" s="1231"/>
      <c r="G47" s="1231"/>
      <c r="H47" s="1232"/>
      <c r="I47" s="358" t="s">
        <v>550</v>
      </c>
      <c r="J47" s="359" t="s">
        <v>550</v>
      </c>
      <c r="K47" s="359" t="s">
        <v>550</v>
      </c>
      <c r="L47" s="359" t="s">
        <v>550</v>
      </c>
      <c r="M47" s="360" t="s">
        <v>550</v>
      </c>
    </row>
    <row r="48" spans="2:13" ht="27.75" customHeight="1" x14ac:dyDescent="0.2">
      <c r="B48" s="1222"/>
      <c r="C48" s="1223"/>
      <c r="D48" s="106"/>
      <c r="E48" s="1228" t="s">
        <v>40</v>
      </c>
      <c r="F48" s="1228"/>
      <c r="G48" s="1228"/>
      <c r="H48" s="1229"/>
      <c r="I48" s="358" t="s">
        <v>550</v>
      </c>
      <c r="J48" s="359" t="s">
        <v>550</v>
      </c>
      <c r="K48" s="359" t="s">
        <v>550</v>
      </c>
      <c r="L48" s="359" t="s">
        <v>550</v>
      </c>
      <c r="M48" s="360" t="s">
        <v>550</v>
      </c>
    </row>
    <row r="49" spans="2:13" ht="27.75" customHeight="1" x14ac:dyDescent="0.2">
      <c r="B49" s="1224"/>
      <c r="C49" s="1225"/>
      <c r="D49" s="106"/>
      <c r="E49" s="1228" t="s">
        <v>41</v>
      </c>
      <c r="F49" s="1228"/>
      <c r="G49" s="1228"/>
      <c r="H49" s="1229"/>
      <c r="I49" s="358" t="s">
        <v>550</v>
      </c>
      <c r="J49" s="359" t="s">
        <v>550</v>
      </c>
      <c r="K49" s="359" t="s">
        <v>550</v>
      </c>
      <c r="L49" s="359" t="s">
        <v>550</v>
      </c>
      <c r="M49" s="360" t="s">
        <v>550</v>
      </c>
    </row>
    <row r="50" spans="2:13" ht="27.75" customHeight="1" x14ac:dyDescent="0.2">
      <c r="B50" s="1233" t="s">
        <v>42</v>
      </c>
      <c r="C50" s="1234"/>
      <c r="D50" s="109"/>
      <c r="E50" s="1228" t="s">
        <v>43</v>
      </c>
      <c r="F50" s="1228"/>
      <c r="G50" s="1228"/>
      <c r="H50" s="1229"/>
      <c r="I50" s="358">
        <v>5884</v>
      </c>
      <c r="J50" s="359">
        <v>6129</v>
      </c>
      <c r="K50" s="359">
        <v>6364</v>
      </c>
      <c r="L50" s="359">
        <v>6831</v>
      </c>
      <c r="M50" s="360">
        <v>7090</v>
      </c>
    </row>
    <row r="51" spans="2:13" ht="27.75" customHeight="1" x14ac:dyDescent="0.2">
      <c r="B51" s="1222"/>
      <c r="C51" s="1223"/>
      <c r="D51" s="106"/>
      <c r="E51" s="1228" t="s">
        <v>44</v>
      </c>
      <c r="F51" s="1228"/>
      <c r="G51" s="1228"/>
      <c r="H51" s="1229"/>
      <c r="I51" s="358">
        <v>61</v>
      </c>
      <c r="J51" s="359">
        <v>46</v>
      </c>
      <c r="K51" s="359">
        <v>33</v>
      </c>
      <c r="L51" s="359">
        <v>22</v>
      </c>
      <c r="M51" s="360">
        <v>16</v>
      </c>
    </row>
    <row r="52" spans="2:13" ht="27.75" customHeight="1" x14ac:dyDescent="0.2">
      <c r="B52" s="1224"/>
      <c r="C52" s="1225"/>
      <c r="D52" s="106"/>
      <c r="E52" s="1228" t="s">
        <v>45</v>
      </c>
      <c r="F52" s="1228"/>
      <c r="G52" s="1228"/>
      <c r="H52" s="1229"/>
      <c r="I52" s="358">
        <v>11139</v>
      </c>
      <c r="J52" s="359">
        <v>11002</v>
      </c>
      <c r="K52" s="359">
        <v>11545</v>
      </c>
      <c r="L52" s="359">
        <v>11061</v>
      </c>
      <c r="M52" s="360">
        <v>10899</v>
      </c>
    </row>
    <row r="53" spans="2:13" ht="27.75" customHeight="1" thickBot="1" x14ac:dyDescent="0.25">
      <c r="B53" s="1235" t="s">
        <v>46</v>
      </c>
      <c r="C53" s="1236"/>
      <c r="D53" s="110"/>
      <c r="E53" s="1237" t="s">
        <v>47</v>
      </c>
      <c r="F53" s="1237"/>
      <c r="G53" s="1237"/>
      <c r="H53" s="1238"/>
      <c r="I53" s="361">
        <v>1216</v>
      </c>
      <c r="J53" s="362">
        <v>2080</v>
      </c>
      <c r="K53" s="362">
        <v>1900</v>
      </c>
      <c r="L53" s="362">
        <v>878</v>
      </c>
      <c r="M53" s="363">
        <v>-179</v>
      </c>
    </row>
    <row r="54" spans="2:13" ht="27.75" customHeight="1" x14ac:dyDescent="0.2">
      <c r="B54" s="111" t="s">
        <v>48</v>
      </c>
      <c r="C54" s="112"/>
      <c r="D54" s="112"/>
      <c r="E54" s="113"/>
      <c r="F54" s="113"/>
      <c r="G54" s="113"/>
      <c r="H54" s="113"/>
      <c r="I54" s="114"/>
      <c r="J54" s="114"/>
      <c r="K54" s="114"/>
      <c r="L54" s="114"/>
      <c r="M54" s="114"/>
    </row>
    <row r="55" spans="2:13" ht="13.2" x14ac:dyDescent="0.2"/>
  </sheetData>
  <sheetProtection algorithmName="SHA-512" hashValue="dGVIllK4FvQmt/PErliqxm7DeH62Caebq3VMBF8rcevjHgExryDTEj9lLhLGXK2GVnQbYMA0YukUiwM6NYdrBw==" saltValue="G16eIVmlLA3tUARv8D1L1w=="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headerFooter alignWithMargins="0">
    <oddFooter>&amp;C&amp;P/&amp;N</oddFooter>
  </headerFooter>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55" zoomScaleNormal="55" zoomScaleSheetLayoutView="100" workbookViewId="0">
      <selection sqref="A1:XFD1"/>
    </sheetView>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5" t="s">
        <v>49</v>
      </c>
    </row>
    <row r="54" spans="2:8" ht="29.25" customHeight="1" thickBot="1" x14ac:dyDescent="0.3">
      <c r="B54" s="116" t="s">
        <v>1</v>
      </c>
      <c r="C54" s="117"/>
      <c r="D54" s="117"/>
      <c r="E54" s="118" t="s">
        <v>2</v>
      </c>
      <c r="F54" s="119" t="s">
        <v>593</v>
      </c>
      <c r="G54" s="119" t="s">
        <v>594</v>
      </c>
      <c r="H54" s="120" t="s">
        <v>595</v>
      </c>
    </row>
    <row r="55" spans="2:8" ht="52.5" customHeight="1" x14ac:dyDescent="0.2">
      <c r="B55" s="121"/>
      <c r="C55" s="1247" t="s">
        <v>50</v>
      </c>
      <c r="D55" s="1247"/>
      <c r="E55" s="1248"/>
      <c r="F55" s="122">
        <v>3281</v>
      </c>
      <c r="G55" s="122">
        <v>3281</v>
      </c>
      <c r="H55" s="123">
        <v>3041</v>
      </c>
    </row>
    <row r="56" spans="2:8" ht="52.5" customHeight="1" x14ac:dyDescent="0.2">
      <c r="B56" s="124"/>
      <c r="C56" s="1249" t="s">
        <v>51</v>
      </c>
      <c r="D56" s="1249"/>
      <c r="E56" s="1250"/>
      <c r="F56" s="125">
        <v>436</v>
      </c>
      <c r="G56" s="125">
        <v>503</v>
      </c>
      <c r="H56" s="126">
        <v>1022</v>
      </c>
    </row>
    <row r="57" spans="2:8" ht="53.25" customHeight="1" x14ac:dyDescent="0.2">
      <c r="B57" s="124"/>
      <c r="C57" s="1251" t="s">
        <v>52</v>
      </c>
      <c r="D57" s="1251"/>
      <c r="E57" s="1252"/>
      <c r="F57" s="127">
        <v>3944</v>
      </c>
      <c r="G57" s="127">
        <v>4646</v>
      </c>
      <c r="H57" s="128">
        <v>4619</v>
      </c>
    </row>
    <row r="58" spans="2:8" ht="45.75" customHeight="1" x14ac:dyDescent="0.2">
      <c r="B58" s="129"/>
      <c r="C58" s="1239" t="s">
        <v>640</v>
      </c>
      <c r="D58" s="1240"/>
      <c r="E58" s="1241"/>
      <c r="F58" s="130">
        <v>1637</v>
      </c>
      <c r="G58" s="130">
        <v>1604</v>
      </c>
      <c r="H58" s="131">
        <v>1596</v>
      </c>
    </row>
    <row r="59" spans="2:8" ht="45.75" customHeight="1" x14ac:dyDescent="0.2">
      <c r="B59" s="129"/>
      <c r="C59" s="1239" t="s">
        <v>641</v>
      </c>
      <c r="D59" s="1240"/>
      <c r="E59" s="1241"/>
      <c r="F59" s="130">
        <v>839</v>
      </c>
      <c r="G59" s="130">
        <v>1392</v>
      </c>
      <c r="H59" s="131">
        <v>1440</v>
      </c>
    </row>
    <row r="60" spans="2:8" ht="45.75" customHeight="1" x14ac:dyDescent="0.2">
      <c r="B60" s="129"/>
      <c r="C60" s="1239" t="s">
        <v>642</v>
      </c>
      <c r="D60" s="1240"/>
      <c r="E60" s="1241"/>
      <c r="F60" s="130">
        <v>564</v>
      </c>
      <c r="G60" s="130">
        <v>634</v>
      </c>
      <c r="H60" s="131">
        <v>601</v>
      </c>
    </row>
    <row r="61" spans="2:8" ht="45.75" customHeight="1" x14ac:dyDescent="0.2">
      <c r="B61" s="129"/>
      <c r="C61" s="1239" t="s">
        <v>643</v>
      </c>
      <c r="D61" s="1240"/>
      <c r="E61" s="1241"/>
      <c r="F61" s="130">
        <v>295</v>
      </c>
      <c r="G61" s="130">
        <v>385</v>
      </c>
      <c r="H61" s="131">
        <v>385</v>
      </c>
    </row>
    <row r="62" spans="2:8" ht="45.75" customHeight="1" thickBot="1" x14ac:dyDescent="0.25">
      <c r="B62" s="132"/>
      <c r="C62" s="1242" t="s">
        <v>644</v>
      </c>
      <c r="D62" s="1243"/>
      <c r="E62" s="1244"/>
      <c r="F62" s="133">
        <v>115</v>
      </c>
      <c r="G62" s="133">
        <v>115</v>
      </c>
      <c r="H62" s="134">
        <v>115</v>
      </c>
    </row>
    <row r="63" spans="2:8" ht="52.5" customHeight="1" thickBot="1" x14ac:dyDescent="0.25">
      <c r="B63" s="135"/>
      <c r="C63" s="1245" t="s">
        <v>53</v>
      </c>
      <c r="D63" s="1245"/>
      <c r="E63" s="1246"/>
      <c r="F63" s="136">
        <v>7661</v>
      </c>
      <c r="G63" s="136">
        <v>8431</v>
      </c>
      <c r="H63" s="137">
        <v>8682</v>
      </c>
    </row>
    <row r="64" spans="2:8" ht="13.2" x14ac:dyDescent="0.2"/>
  </sheetData>
  <sheetProtection algorithmName="SHA-512" hashValue="u3LySFPtg9n9ohEvQOoMXc8xf+/W5FVYZaL8o+3OQlv8cDCj2ejTnPW0S1l4ycg0xGOlBcO6aApvQe1noQDBBw==" saltValue="d2J3Wo1WugiLNCFdf/2eA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headerFooter alignWithMargins="0">
    <oddFooter>&amp;C&amp;P/&amp;N</oddFooter>
  </headerFooter>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E85"/>
  <sheetViews>
    <sheetView showGridLines="0" tabSelected="1" zoomScale="75" zoomScaleNormal="75" zoomScaleSheetLayoutView="55" workbookViewId="0">
      <selection activeCell="CA13" sqref="CA13"/>
    </sheetView>
  </sheetViews>
  <sheetFormatPr defaultColWidth="0" defaultRowHeight="13.5" customHeight="1" zeroHeight="1" x14ac:dyDescent="0.2"/>
  <cols>
    <col min="1" max="1" width="6.33203125" style="366" customWidth="1"/>
    <col min="2" max="107" width="2.44140625" style="366" customWidth="1"/>
    <col min="108" max="108" width="6.109375" style="373" customWidth="1"/>
    <col min="109" max="109" width="5.88671875" style="372" customWidth="1"/>
    <col min="110" max="16384" width="8.6640625" style="366" hidden="1"/>
  </cols>
  <sheetData>
    <row r="1" spans="1:109" ht="42.75" customHeight="1" x14ac:dyDescent="0.2">
      <c r="A1" s="364"/>
      <c r="B1" s="365"/>
      <c r="DD1" s="366"/>
      <c r="DE1" s="366"/>
    </row>
    <row r="2" spans="1:109" ht="25.5" customHeight="1" x14ac:dyDescent="0.2">
      <c r="A2" s="367"/>
      <c r="C2" s="367"/>
      <c r="O2" s="367"/>
      <c r="P2" s="367"/>
      <c r="Q2" s="367"/>
      <c r="R2" s="367"/>
      <c r="S2" s="367"/>
      <c r="T2" s="367"/>
      <c r="U2" s="367"/>
      <c r="V2" s="367"/>
      <c r="W2" s="367"/>
      <c r="X2" s="367"/>
      <c r="Y2" s="367"/>
      <c r="Z2" s="367"/>
      <c r="AA2" s="367"/>
      <c r="AB2" s="367"/>
      <c r="AC2" s="367"/>
      <c r="AD2" s="367"/>
      <c r="AE2" s="367"/>
      <c r="AF2" s="367"/>
      <c r="AG2" s="367"/>
      <c r="AH2" s="367"/>
      <c r="AI2" s="367"/>
      <c r="AU2" s="367"/>
      <c r="BG2" s="367"/>
      <c r="BS2" s="367"/>
      <c r="CE2" s="367"/>
      <c r="CQ2" s="367"/>
      <c r="DD2" s="366"/>
      <c r="DE2" s="366"/>
    </row>
    <row r="3" spans="1:109" ht="25.5" customHeight="1" x14ac:dyDescent="0.2">
      <c r="A3" s="367"/>
      <c r="C3" s="367"/>
      <c r="O3" s="367"/>
      <c r="P3" s="367"/>
      <c r="Q3" s="367"/>
      <c r="R3" s="367"/>
      <c r="S3" s="367"/>
      <c r="T3" s="367"/>
      <c r="U3" s="367"/>
      <c r="V3" s="367"/>
      <c r="W3" s="367"/>
      <c r="X3" s="367"/>
      <c r="Y3" s="367"/>
      <c r="Z3" s="367"/>
      <c r="AA3" s="367"/>
      <c r="AB3" s="367"/>
      <c r="AC3" s="367"/>
      <c r="AD3" s="367"/>
      <c r="AE3" s="367"/>
      <c r="AF3" s="367"/>
      <c r="AG3" s="367"/>
      <c r="AH3" s="367"/>
      <c r="AI3" s="367"/>
      <c r="AU3" s="367"/>
      <c r="BG3" s="367"/>
      <c r="BS3" s="367"/>
      <c r="CE3" s="367"/>
      <c r="CQ3" s="367"/>
      <c r="DD3" s="366"/>
      <c r="DE3" s="366"/>
    </row>
    <row r="4" spans="1:109" s="259" customFormat="1" ht="13.2" x14ac:dyDescent="0.2">
      <c r="A4" s="367"/>
      <c r="B4" s="367"/>
      <c r="C4" s="367"/>
      <c r="D4" s="367"/>
      <c r="E4" s="367"/>
      <c r="F4" s="367"/>
      <c r="G4" s="367"/>
      <c r="H4" s="367"/>
      <c r="I4" s="367"/>
      <c r="J4" s="367"/>
      <c r="K4" s="367"/>
      <c r="L4" s="367"/>
      <c r="M4" s="367"/>
      <c r="N4" s="367"/>
      <c r="O4" s="367"/>
      <c r="P4" s="367"/>
      <c r="Q4" s="367"/>
      <c r="R4" s="367"/>
      <c r="S4" s="367"/>
      <c r="T4" s="367"/>
      <c r="U4" s="367"/>
      <c r="V4" s="367"/>
      <c r="W4" s="367"/>
      <c r="X4" s="367"/>
      <c r="Y4" s="367"/>
      <c r="Z4" s="367"/>
      <c r="AA4" s="367"/>
      <c r="AB4" s="367"/>
      <c r="AC4" s="367"/>
      <c r="AD4" s="367"/>
      <c r="AE4" s="367"/>
      <c r="AF4" s="367"/>
      <c r="AG4" s="367"/>
      <c r="AH4" s="367"/>
      <c r="AI4" s="367"/>
      <c r="AJ4" s="367"/>
      <c r="AK4" s="367"/>
      <c r="AL4" s="367"/>
      <c r="AM4" s="367"/>
      <c r="AN4" s="367"/>
      <c r="AO4" s="367"/>
      <c r="AP4" s="367"/>
      <c r="AQ4" s="367"/>
      <c r="AR4" s="367"/>
      <c r="AS4" s="367"/>
      <c r="AT4" s="367"/>
      <c r="AU4" s="367"/>
      <c r="AV4" s="367"/>
      <c r="AW4" s="367"/>
      <c r="AX4" s="367"/>
      <c r="AY4" s="367"/>
      <c r="AZ4" s="367"/>
      <c r="BA4" s="367"/>
      <c r="BB4" s="367"/>
      <c r="BC4" s="367"/>
      <c r="BD4" s="367"/>
      <c r="BE4" s="367"/>
      <c r="BF4" s="367"/>
      <c r="BG4" s="367"/>
      <c r="BH4" s="367"/>
      <c r="BI4" s="367"/>
      <c r="BJ4" s="367"/>
      <c r="BK4" s="367"/>
      <c r="BL4" s="367"/>
      <c r="BM4" s="367"/>
      <c r="BN4" s="367"/>
      <c r="BO4" s="367"/>
      <c r="BP4" s="367"/>
      <c r="BQ4" s="367"/>
      <c r="BR4" s="367"/>
      <c r="BS4" s="367"/>
      <c r="BT4" s="367"/>
      <c r="BU4" s="367"/>
      <c r="BV4" s="367"/>
      <c r="BW4" s="367"/>
      <c r="BX4" s="367"/>
      <c r="BY4" s="367"/>
      <c r="BZ4" s="367"/>
      <c r="CA4" s="367"/>
      <c r="CB4" s="367"/>
      <c r="CC4" s="367"/>
      <c r="CD4" s="367"/>
      <c r="CE4" s="367"/>
      <c r="CF4" s="367"/>
      <c r="CG4" s="367"/>
      <c r="CH4" s="367"/>
      <c r="CI4" s="367"/>
      <c r="CJ4" s="367"/>
      <c r="CK4" s="367"/>
      <c r="CL4" s="367"/>
      <c r="CM4" s="367"/>
      <c r="CN4" s="367"/>
      <c r="CO4" s="367"/>
      <c r="CP4" s="367"/>
      <c r="CQ4" s="367"/>
      <c r="CR4" s="367"/>
      <c r="CS4" s="367"/>
      <c r="CT4" s="367"/>
      <c r="CU4" s="367"/>
      <c r="CV4" s="367"/>
      <c r="CW4" s="367"/>
      <c r="CX4" s="367"/>
      <c r="CY4" s="367"/>
      <c r="CZ4" s="367"/>
      <c r="DA4" s="367"/>
      <c r="DB4" s="367"/>
      <c r="DC4" s="367"/>
      <c r="DD4" s="367"/>
      <c r="DE4" s="367"/>
    </row>
    <row r="5" spans="1:109" s="259" customFormat="1" ht="13.2" x14ac:dyDescent="0.2">
      <c r="A5" s="367"/>
      <c r="B5" s="367"/>
      <c r="C5" s="367"/>
      <c r="D5" s="367"/>
      <c r="E5" s="367"/>
      <c r="F5" s="367"/>
      <c r="G5" s="367"/>
      <c r="H5" s="367"/>
      <c r="I5" s="367"/>
      <c r="J5" s="367"/>
      <c r="K5" s="367"/>
      <c r="L5" s="367"/>
      <c r="M5" s="367"/>
      <c r="N5" s="367"/>
      <c r="O5" s="367"/>
      <c r="P5" s="367"/>
      <c r="Q5" s="367"/>
      <c r="R5" s="367"/>
      <c r="S5" s="367"/>
      <c r="T5" s="367"/>
      <c r="U5" s="367"/>
      <c r="V5" s="367"/>
      <c r="W5" s="367"/>
      <c r="X5" s="367"/>
      <c r="Y5" s="367"/>
      <c r="Z5" s="367"/>
      <c r="AA5" s="367"/>
      <c r="AB5" s="367"/>
      <c r="AC5" s="367"/>
      <c r="AD5" s="367"/>
      <c r="AE5" s="367"/>
      <c r="AF5" s="367"/>
      <c r="AG5" s="367"/>
      <c r="AH5" s="367"/>
      <c r="AI5" s="367"/>
      <c r="AJ5" s="367"/>
      <c r="AK5" s="367"/>
      <c r="AL5" s="367"/>
      <c r="AM5" s="367"/>
      <c r="AN5" s="367"/>
      <c r="AO5" s="367"/>
      <c r="AP5" s="367"/>
      <c r="AQ5" s="367"/>
      <c r="AR5" s="367"/>
      <c r="AS5" s="367"/>
      <c r="AT5" s="367"/>
      <c r="AU5" s="367"/>
      <c r="AV5" s="367"/>
      <c r="AW5" s="367"/>
      <c r="AX5" s="367"/>
      <c r="AY5" s="367"/>
      <c r="AZ5" s="367"/>
      <c r="BA5" s="367"/>
      <c r="BB5" s="367"/>
      <c r="BC5" s="367"/>
      <c r="BD5" s="367"/>
      <c r="BE5" s="367"/>
      <c r="BF5" s="367"/>
      <c r="BG5" s="367"/>
      <c r="BH5" s="367"/>
      <c r="BI5" s="367"/>
      <c r="BJ5" s="367"/>
      <c r="BK5" s="367"/>
      <c r="BL5" s="367"/>
      <c r="BM5" s="367"/>
      <c r="BN5" s="367"/>
      <c r="BO5" s="367"/>
      <c r="BP5" s="367"/>
      <c r="BQ5" s="367"/>
      <c r="BR5" s="367"/>
      <c r="BS5" s="367"/>
      <c r="BT5" s="367"/>
      <c r="BU5" s="367"/>
      <c r="BV5" s="367"/>
      <c r="BW5" s="367"/>
      <c r="BX5" s="367"/>
      <c r="BY5" s="367"/>
      <c r="BZ5" s="367"/>
      <c r="CA5" s="367"/>
      <c r="CB5" s="367"/>
      <c r="CC5" s="367"/>
      <c r="CD5" s="367"/>
      <c r="CE5" s="367"/>
      <c r="CF5" s="367"/>
      <c r="CG5" s="367"/>
      <c r="CH5" s="367"/>
      <c r="CI5" s="367"/>
      <c r="CJ5" s="367"/>
      <c r="CK5" s="367"/>
      <c r="CL5" s="367"/>
      <c r="CM5" s="367"/>
      <c r="CN5" s="367"/>
      <c r="CO5" s="367"/>
      <c r="CP5" s="367"/>
      <c r="CQ5" s="367"/>
      <c r="CR5" s="367"/>
      <c r="CS5" s="367"/>
      <c r="CT5" s="367"/>
      <c r="CU5" s="367"/>
      <c r="CV5" s="367"/>
      <c r="CW5" s="367"/>
      <c r="CX5" s="367"/>
      <c r="CY5" s="367"/>
      <c r="CZ5" s="367"/>
      <c r="DA5" s="367"/>
      <c r="DB5" s="367"/>
      <c r="DC5" s="367"/>
      <c r="DD5" s="367"/>
      <c r="DE5" s="367"/>
    </row>
    <row r="6" spans="1:109" s="259" customFormat="1" ht="13.2" x14ac:dyDescent="0.2">
      <c r="A6" s="367"/>
      <c r="B6" s="367"/>
      <c r="C6" s="367"/>
      <c r="D6" s="367"/>
      <c r="E6" s="367"/>
      <c r="F6" s="367"/>
      <c r="G6" s="367"/>
      <c r="H6" s="367"/>
      <c r="I6" s="367"/>
      <c r="J6" s="367"/>
      <c r="K6" s="367"/>
      <c r="L6" s="367"/>
      <c r="M6" s="367"/>
      <c r="N6" s="367"/>
      <c r="O6" s="367"/>
      <c r="P6" s="367"/>
      <c r="Q6" s="367"/>
      <c r="R6" s="367"/>
      <c r="S6" s="367"/>
      <c r="T6" s="367"/>
      <c r="U6" s="367"/>
      <c r="V6" s="367"/>
      <c r="W6" s="367"/>
      <c r="X6" s="367"/>
      <c r="Y6" s="367"/>
      <c r="Z6" s="367"/>
      <c r="AA6" s="367"/>
      <c r="AB6" s="367"/>
      <c r="AC6" s="367"/>
      <c r="AD6" s="367"/>
      <c r="AE6" s="367"/>
      <c r="AF6" s="367"/>
      <c r="AG6" s="367"/>
      <c r="AH6" s="367"/>
      <c r="AI6" s="367"/>
      <c r="AJ6" s="367"/>
      <c r="AK6" s="367"/>
      <c r="AL6" s="367"/>
      <c r="AM6" s="367"/>
      <c r="AN6" s="367"/>
      <c r="AO6" s="367"/>
      <c r="AP6" s="367"/>
      <c r="AQ6" s="367"/>
      <c r="AR6" s="367"/>
      <c r="AS6" s="367"/>
      <c r="AT6" s="367"/>
      <c r="AU6" s="367"/>
      <c r="AV6" s="367"/>
      <c r="AW6" s="367"/>
      <c r="AX6" s="367"/>
      <c r="AY6" s="367"/>
      <c r="AZ6" s="367"/>
      <c r="BA6" s="367"/>
      <c r="BB6" s="367"/>
      <c r="BC6" s="367"/>
      <c r="BD6" s="367"/>
      <c r="BE6" s="367"/>
      <c r="BF6" s="367"/>
      <c r="BG6" s="367"/>
      <c r="BH6" s="367"/>
      <c r="BI6" s="367"/>
      <c r="BJ6" s="367"/>
      <c r="BK6" s="367"/>
      <c r="BL6" s="367"/>
      <c r="BM6" s="367"/>
      <c r="BN6" s="367"/>
      <c r="BO6" s="367"/>
      <c r="BP6" s="367"/>
      <c r="BQ6" s="367"/>
      <c r="BR6" s="367"/>
      <c r="BS6" s="367"/>
      <c r="BT6" s="367"/>
      <c r="BU6" s="367"/>
      <c r="BV6" s="367"/>
      <c r="BW6" s="367"/>
      <c r="BX6" s="367"/>
      <c r="BY6" s="367"/>
      <c r="BZ6" s="367"/>
      <c r="CA6" s="367"/>
      <c r="CB6" s="367"/>
      <c r="CC6" s="367"/>
      <c r="CD6" s="367"/>
      <c r="CE6" s="367"/>
      <c r="CF6" s="367"/>
      <c r="CG6" s="367"/>
      <c r="CH6" s="367"/>
      <c r="CI6" s="367"/>
      <c r="CJ6" s="367"/>
      <c r="CK6" s="367"/>
      <c r="CL6" s="367"/>
      <c r="CM6" s="367"/>
      <c r="CN6" s="367"/>
      <c r="CO6" s="367"/>
      <c r="CP6" s="367"/>
      <c r="CQ6" s="367"/>
      <c r="CR6" s="367"/>
      <c r="CS6" s="367"/>
      <c r="CT6" s="367"/>
      <c r="CU6" s="367"/>
      <c r="CV6" s="367"/>
      <c r="CW6" s="367"/>
      <c r="CX6" s="367"/>
      <c r="CY6" s="367"/>
      <c r="CZ6" s="367"/>
      <c r="DA6" s="367"/>
      <c r="DB6" s="367"/>
      <c r="DC6" s="367"/>
      <c r="DD6" s="367"/>
      <c r="DE6" s="367"/>
    </row>
    <row r="7" spans="1:109" s="259" customFormat="1" ht="13.2" x14ac:dyDescent="0.2">
      <c r="A7" s="367"/>
      <c r="B7" s="367"/>
      <c r="C7" s="367"/>
      <c r="D7" s="367"/>
      <c r="E7" s="367"/>
      <c r="F7" s="367"/>
      <c r="G7" s="367"/>
      <c r="H7" s="367"/>
      <c r="I7" s="367"/>
      <c r="J7" s="367"/>
      <c r="K7" s="367"/>
      <c r="L7" s="367"/>
      <c r="M7" s="367"/>
      <c r="N7" s="367"/>
      <c r="O7" s="367"/>
      <c r="P7" s="367"/>
      <c r="Q7" s="367"/>
      <c r="R7" s="367"/>
      <c r="S7" s="367"/>
      <c r="T7" s="367"/>
      <c r="U7" s="367"/>
      <c r="V7" s="367"/>
      <c r="W7" s="367"/>
      <c r="X7" s="367"/>
      <c r="Y7" s="367"/>
      <c r="Z7" s="367"/>
      <c r="AA7" s="367"/>
      <c r="AB7" s="367"/>
      <c r="AC7" s="367"/>
      <c r="AD7" s="367"/>
      <c r="AE7" s="367"/>
      <c r="AF7" s="367"/>
      <c r="AG7" s="367"/>
      <c r="AH7" s="367"/>
      <c r="AI7" s="367"/>
      <c r="AJ7" s="367"/>
      <c r="AK7" s="367"/>
      <c r="AL7" s="367"/>
      <c r="AM7" s="367"/>
      <c r="AN7" s="367"/>
      <c r="AO7" s="367"/>
      <c r="AP7" s="367"/>
      <c r="AQ7" s="367"/>
      <c r="AR7" s="367"/>
      <c r="AS7" s="367"/>
      <c r="AT7" s="367"/>
      <c r="AU7" s="367"/>
      <c r="AV7" s="367"/>
      <c r="AW7" s="367"/>
      <c r="AX7" s="367"/>
      <c r="AY7" s="367"/>
      <c r="AZ7" s="367"/>
      <c r="BA7" s="367"/>
      <c r="BB7" s="367"/>
      <c r="BC7" s="367"/>
      <c r="BD7" s="367"/>
      <c r="BE7" s="367"/>
      <c r="BF7" s="367"/>
      <c r="BG7" s="367"/>
      <c r="BH7" s="367"/>
      <c r="BI7" s="367"/>
      <c r="BJ7" s="367"/>
      <c r="BK7" s="367"/>
      <c r="BL7" s="367"/>
      <c r="BM7" s="367"/>
      <c r="BN7" s="367"/>
      <c r="BO7" s="367"/>
      <c r="BP7" s="367"/>
      <c r="BQ7" s="367"/>
      <c r="BR7" s="367"/>
      <c r="BS7" s="367"/>
      <c r="BT7" s="367"/>
      <c r="BU7" s="367"/>
      <c r="BV7" s="367"/>
      <c r="BW7" s="367"/>
      <c r="BX7" s="367"/>
      <c r="BY7" s="367"/>
      <c r="BZ7" s="367"/>
      <c r="CA7" s="367"/>
      <c r="CB7" s="367"/>
      <c r="CC7" s="367"/>
      <c r="CD7" s="367"/>
      <c r="CE7" s="367"/>
      <c r="CF7" s="367"/>
      <c r="CG7" s="367"/>
      <c r="CH7" s="367"/>
      <c r="CI7" s="367"/>
      <c r="CJ7" s="367"/>
      <c r="CK7" s="367"/>
      <c r="CL7" s="367"/>
      <c r="CM7" s="367"/>
      <c r="CN7" s="367"/>
      <c r="CO7" s="367"/>
      <c r="CP7" s="367"/>
      <c r="CQ7" s="367"/>
      <c r="CR7" s="367"/>
      <c r="CS7" s="367"/>
      <c r="CT7" s="367"/>
      <c r="CU7" s="367"/>
      <c r="CV7" s="367"/>
      <c r="CW7" s="367"/>
      <c r="CX7" s="367"/>
      <c r="CY7" s="367"/>
      <c r="CZ7" s="367"/>
      <c r="DA7" s="367"/>
      <c r="DB7" s="367"/>
      <c r="DC7" s="367"/>
      <c r="DD7" s="367"/>
      <c r="DE7" s="367"/>
    </row>
    <row r="8" spans="1:109" s="259" customFormat="1" ht="13.2" x14ac:dyDescent="0.2">
      <c r="A8" s="367"/>
      <c r="B8" s="367"/>
      <c r="C8" s="367"/>
      <c r="D8" s="367"/>
      <c r="E8" s="367"/>
      <c r="F8" s="367"/>
      <c r="G8" s="367"/>
      <c r="H8" s="367"/>
      <c r="I8" s="367"/>
      <c r="J8" s="367"/>
      <c r="K8" s="367"/>
      <c r="L8" s="367"/>
      <c r="M8" s="367"/>
      <c r="N8" s="367"/>
      <c r="O8" s="367"/>
      <c r="P8" s="367"/>
      <c r="Q8" s="367"/>
      <c r="R8" s="367"/>
      <c r="S8" s="367"/>
      <c r="T8" s="367"/>
      <c r="U8" s="367"/>
      <c r="V8" s="367"/>
      <c r="W8" s="367"/>
      <c r="X8" s="367"/>
      <c r="Y8" s="367"/>
      <c r="Z8" s="367"/>
      <c r="AA8" s="367"/>
      <c r="AB8" s="367"/>
      <c r="AC8" s="367"/>
      <c r="AD8" s="367"/>
      <c r="AE8" s="367"/>
      <c r="AF8" s="367"/>
      <c r="AG8" s="367"/>
      <c r="AH8" s="367"/>
      <c r="AI8" s="367"/>
      <c r="AJ8" s="367"/>
      <c r="AK8" s="367"/>
      <c r="AL8" s="367"/>
      <c r="AM8" s="367"/>
      <c r="AN8" s="367"/>
      <c r="AO8" s="367"/>
      <c r="AP8" s="367"/>
      <c r="AQ8" s="367"/>
      <c r="AR8" s="367"/>
      <c r="AS8" s="367"/>
      <c r="AT8" s="367"/>
      <c r="AU8" s="367"/>
      <c r="AV8" s="367"/>
      <c r="AW8" s="367"/>
      <c r="AX8" s="367"/>
      <c r="AY8" s="367"/>
      <c r="AZ8" s="367"/>
      <c r="BA8" s="367"/>
      <c r="BB8" s="367"/>
      <c r="BC8" s="367"/>
      <c r="BD8" s="367"/>
      <c r="BE8" s="367"/>
      <c r="BF8" s="367"/>
      <c r="BG8" s="367"/>
      <c r="BH8" s="367"/>
      <c r="BI8" s="367"/>
      <c r="BJ8" s="367"/>
      <c r="BK8" s="367"/>
      <c r="BL8" s="367"/>
      <c r="BM8" s="367"/>
      <c r="BN8" s="367"/>
      <c r="BO8" s="367"/>
      <c r="BP8" s="367"/>
      <c r="BQ8" s="367"/>
      <c r="BR8" s="367"/>
      <c r="BS8" s="367"/>
      <c r="BT8" s="367"/>
      <c r="BU8" s="367"/>
      <c r="BV8" s="367"/>
      <c r="BW8" s="367"/>
      <c r="BX8" s="367"/>
      <c r="BY8" s="367"/>
      <c r="BZ8" s="367"/>
      <c r="CA8" s="367"/>
      <c r="CB8" s="367"/>
      <c r="CC8" s="367"/>
      <c r="CD8" s="367"/>
      <c r="CE8" s="367"/>
      <c r="CF8" s="367"/>
      <c r="CG8" s="367"/>
      <c r="CH8" s="367"/>
      <c r="CI8" s="367"/>
      <c r="CJ8" s="367"/>
      <c r="CK8" s="367"/>
      <c r="CL8" s="367"/>
      <c r="CM8" s="367"/>
      <c r="CN8" s="367"/>
      <c r="CO8" s="367"/>
      <c r="CP8" s="367"/>
      <c r="CQ8" s="367"/>
      <c r="CR8" s="367"/>
      <c r="CS8" s="367"/>
      <c r="CT8" s="367"/>
      <c r="CU8" s="367"/>
      <c r="CV8" s="367"/>
      <c r="CW8" s="367"/>
      <c r="CX8" s="367"/>
      <c r="CY8" s="367"/>
      <c r="CZ8" s="367"/>
      <c r="DA8" s="367"/>
      <c r="DB8" s="367"/>
      <c r="DC8" s="367"/>
      <c r="DD8" s="367"/>
      <c r="DE8" s="367"/>
    </row>
    <row r="9" spans="1:109" s="259" customFormat="1" ht="13.2" x14ac:dyDescent="0.2">
      <c r="A9" s="367"/>
      <c r="B9" s="367"/>
      <c r="C9" s="367"/>
      <c r="D9" s="367"/>
      <c r="E9" s="367"/>
      <c r="F9" s="367"/>
      <c r="G9" s="367"/>
      <c r="H9" s="367"/>
      <c r="I9" s="367"/>
      <c r="J9" s="367"/>
      <c r="K9" s="367"/>
      <c r="L9" s="367"/>
      <c r="M9" s="367"/>
      <c r="N9" s="367"/>
      <c r="O9" s="367"/>
      <c r="P9" s="367"/>
      <c r="Q9" s="367"/>
      <c r="R9" s="367"/>
      <c r="S9" s="367"/>
      <c r="T9" s="367"/>
      <c r="U9" s="367"/>
      <c r="V9" s="367"/>
      <c r="W9" s="367"/>
      <c r="X9" s="367"/>
      <c r="Y9" s="367"/>
      <c r="Z9" s="367"/>
      <c r="AA9" s="367"/>
      <c r="AB9" s="367"/>
      <c r="AC9" s="367"/>
      <c r="AD9" s="367"/>
      <c r="AE9" s="367"/>
      <c r="AF9" s="367"/>
      <c r="AG9" s="367"/>
      <c r="AH9" s="367"/>
      <c r="AI9" s="367"/>
      <c r="AJ9" s="367"/>
      <c r="AK9" s="367"/>
      <c r="AL9" s="367"/>
      <c r="AM9" s="367"/>
      <c r="AN9" s="367"/>
      <c r="AO9" s="367"/>
      <c r="AP9" s="367"/>
      <c r="AQ9" s="367"/>
      <c r="AR9" s="367"/>
      <c r="AS9" s="367"/>
      <c r="AT9" s="367"/>
      <c r="AU9" s="367"/>
      <c r="AV9" s="367"/>
      <c r="AW9" s="367"/>
      <c r="AX9" s="367"/>
      <c r="AY9" s="367"/>
      <c r="AZ9" s="367"/>
      <c r="BA9" s="367"/>
      <c r="BB9" s="367"/>
      <c r="BC9" s="367"/>
      <c r="BD9" s="367"/>
      <c r="BE9" s="367"/>
      <c r="BF9" s="367"/>
      <c r="BG9" s="367"/>
      <c r="BH9" s="367"/>
      <c r="BI9" s="367"/>
      <c r="BJ9" s="367"/>
      <c r="BK9" s="367"/>
      <c r="BL9" s="367"/>
      <c r="BM9" s="367"/>
      <c r="BN9" s="367"/>
      <c r="BO9" s="367"/>
      <c r="BP9" s="367"/>
      <c r="BQ9" s="367"/>
      <c r="BR9" s="367"/>
      <c r="BS9" s="367"/>
      <c r="BT9" s="367"/>
      <c r="BU9" s="367"/>
      <c r="BV9" s="367"/>
      <c r="BW9" s="367"/>
      <c r="BX9" s="367"/>
      <c r="BY9" s="367"/>
      <c r="BZ9" s="367"/>
      <c r="CA9" s="367"/>
      <c r="CB9" s="367"/>
      <c r="CC9" s="367"/>
      <c r="CD9" s="367"/>
      <c r="CE9" s="367"/>
      <c r="CF9" s="367"/>
      <c r="CG9" s="367"/>
      <c r="CH9" s="367"/>
      <c r="CI9" s="367"/>
      <c r="CJ9" s="367"/>
      <c r="CK9" s="367"/>
      <c r="CL9" s="367"/>
      <c r="CM9" s="367"/>
      <c r="CN9" s="367"/>
      <c r="CO9" s="367"/>
      <c r="CP9" s="367"/>
      <c r="CQ9" s="367"/>
      <c r="CR9" s="367"/>
      <c r="CS9" s="367"/>
      <c r="CT9" s="367"/>
      <c r="CU9" s="367"/>
      <c r="CV9" s="367"/>
      <c r="CW9" s="367"/>
      <c r="CX9" s="367"/>
      <c r="CY9" s="367"/>
      <c r="CZ9" s="367"/>
      <c r="DA9" s="367"/>
      <c r="DB9" s="367"/>
      <c r="DC9" s="367"/>
      <c r="DD9" s="367"/>
      <c r="DE9" s="367"/>
    </row>
    <row r="10" spans="1:109" s="259" customFormat="1" ht="13.2" x14ac:dyDescent="0.2">
      <c r="A10" s="367"/>
      <c r="B10" s="367"/>
      <c r="C10" s="367"/>
      <c r="D10" s="367"/>
      <c r="E10" s="367"/>
      <c r="F10" s="367"/>
      <c r="G10" s="367"/>
      <c r="H10" s="367"/>
      <c r="I10" s="367"/>
      <c r="J10" s="367"/>
      <c r="K10" s="367"/>
      <c r="L10" s="367"/>
      <c r="M10" s="367"/>
      <c r="N10" s="367"/>
      <c r="O10" s="367"/>
      <c r="P10" s="367"/>
      <c r="Q10" s="367"/>
      <c r="R10" s="367"/>
      <c r="S10" s="367"/>
      <c r="T10" s="367"/>
      <c r="U10" s="367"/>
      <c r="V10" s="367"/>
      <c r="W10" s="367"/>
      <c r="X10" s="367"/>
      <c r="Y10" s="367"/>
      <c r="Z10" s="367"/>
      <c r="AA10" s="367"/>
      <c r="AB10" s="367"/>
      <c r="AC10" s="367"/>
      <c r="AD10" s="367"/>
      <c r="AE10" s="367"/>
      <c r="AF10" s="367"/>
      <c r="AG10" s="367"/>
      <c r="AH10" s="367"/>
      <c r="AI10" s="367"/>
      <c r="AJ10" s="367"/>
      <c r="AK10" s="367"/>
      <c r="AL10" s="367"/>
      <c r="AM10" s="367"/>
      <c r="AN10" s="367"/>
      <c r="AO10" s="367"/>
      <c r="AP10" s="367"/>
      <c r="AQ10" s="367"/>
      <c r="AR10" s="367"/>
      <c r="AS10" s="367"/>
      <c r="AT10" s="367"/>
      <c r="AU10" s="367"/>
      <c r="AV10" s="367"/>
      <c r="AW10" s="367"/>
      <c r="AX10" s="367"/>
      <c r="AY10" s="367"/>
      <c r="AZ10" s="367"/>
      <c r="BA10" s="367"/>
      <c r="BB10" s="367"/>
      <c r="BC10" s="367"/>
      <c r="BD10" s="367"/>
      <c r="BE10" s="367"/>
      <c r="BF10" s="367"/>
      <c r="BG10" s="367"/>
      <c r="BH10" s="367"/>
      <c r="BI10" s="367"/>
      <c r="BJ10" s="367"/>
      <c r="BK10" s="367"/>
      <c r="BL10" s="367"/>
      <c r="BM10" s="367"/>
      <c r="BN10" s="367"/>
      <c r="BO10" s="367"/>
      <c r="BP10" s="367"/>
      <c r="BQ10" s="367"/>
      <c r="BR10" s="367"/>
      <c r="BS10" s="367"/>
      <c r="BT10" s="367"/>
      <c r="BU10" s="367"/>
      <c r="BV10" s="367"/>
      <c r="BW10" s="367"/>
      <c r="BX10" s="367"/>
      <c r="BY10" s="367"/>
      <c r="BZ10" s="367"/>
      <c r="CA10" s="367"/>
      <c r="CB10" s="367"/>
      <c r="CC10" s="367"/>
      <c r="CD10" s="367"/>
      <c r="CE10" s="367"/>
      <c r="CF10" s="367"/>
      <c r="CG10" s="367"/>
      <c r="CH10" s="367"/>
      <c r="CI10" s="367"/>
      <c r="CJ10" s="367"/>
      <c r="CK10" s="367"/>
      <c r="CL10" s="367"/>
      <c r="CM10" s="367"/>
      <c r="CN10" s="367"/>
      <c r="CO10" s="367"/>
      <c r="CP10" s="367"/>
      <c r="CQ10" s="367"/>
      <c r="CR10" s="367"/>
      <c r="CS10" s="367"/>
      <c r="CT10" s="367"/>
      <c r="CU10" s="367"/>
      <c r="CV10" s="367"/>
      <c r="CW10" s="367"/>
      <c r="CX10" s="367"/>
      <c r="CY10" s="367"/>
      <c r="CZ10" s="367"/>
      <c r="DA10" s="367"/>
      <c r="DB10" s="367"/>
      <c r="DC10" s="367"/>
      <c r="DD10" s="367"/>
      <c r="DE10" s="367"/>
    </row>
    <row r="11" spans="1:109" s="259" customFormat="1" ht="13.2" x14ac:dyDescent="0.2">
      <c r="A11" s="367"/>
      <c r="B11" s="367"/>
      <c r="C11" s="367"/>
      <c r="D11" s="367"/>
      <c r="E11" s="367"/>
      <c r="F11" s="367"/>
      <c r="G11" s="367"/>
      <c r="H11" s="367"/>
      <c r="I11" s="367"/>
      <c r="J11" s="367"/>
      <c r="K11" s="367"/>
      <c r="L11" s="367"/>
      <c r="M11" s="367"/>
      <c r="N11" s="367"/>
      <c r="O11" s="367"/>
      <c r="P11" s="367"/>
      <c r="Q11" s="367"/>
      <c r="R11" s="367"/>
      <c r="S11" s="367"/>
      <c r="T11" s="367"/>
      <c r="U11" s="367"/>
      <c r="V11" s="367"/>
      <c r="W11" s="367"/>
      <c r="X11" s="367"/>
      <c r="Y11" s="367"/>
      <c r="Z11" s="367"/>
      <c r="AA11" s="367"/>
      <c r="AB11" s="367"/>
      <c r="AC11" s="367"/>
      <c r="AD11" s="367"/>
      <c r="AE11" s="367"/>
      <c r="AF11" s="367"/>
      <c r="AG11" s="367"/>
      <c r="AH11" s="367"/>
      <c r="AI11" s="367"/>
      <c r="AJ11" s="367"/>
      <c r="AK11" s="367"/>
      <c r="AL11" s="367"/>
      <c r="AM11" s="367"/>
      <c r="AN11" s="367"/>
      <c r="AO11" s="367"/>
      <c r="AP11" s="367"/>
      <c r="AQ11" s="367"/>
      <c r="AR11" s="367"/>
      <c r="AS11" s="367"/>
      <c r="AT11" s="367"/>
      <c r="AU11" s="367"/>
      <c r="AV11" s="367"/>
      <c r="AW11" s="367"/>
      <c r="AX11" s="367"/>
      <c r="AY11" s="367"/>
      <c r="AZ11" s="367"/>
      <c r="BA11" s="367"/>
      <c r="BB11" s="367"/>
      <c r="BC11" s="367"/>
      <c r="BD11" s="367"/>
      <c r="BE11" s="367"/>
      <c r="BF11" s="367"/>
      <c r="BG11" s="367"/>
      <c r="BH11" s="367"/>
      <c r="BI11" s="367"/>
      <c r="BJ11" s="367"/>
      <c r="BK11" s="367"/>
      <c r="BL11" s="367"/>
      <c r="BM11" s="367"/>
      <c r="BN11" s="367"/>
      <c r="BO11" s="367"/>
      <c r="BP11" s="367"/>
      <c r="BQ11" s="367"/>
      <c r="BR11" s="367"/>
      <c r="BS11" s="367"/>
      <c r="BT11" s="367"/>
      <c r="BU11" s="367"/>
      <c r="BV11" s="367"/>
      <c r="BW11" s="367"/>
      <c r="BX11" s="367"/>
      <c r="BY11" s="367"/>
      <c r="BZ11" s="367"/>
      <c r="CA11" s="367"/>
      <c r="CB11" s="367"/>
      <c r="CC11" s="367"/>
      <c r="CD11" s="367"/>
      <c r="CE11" s="367"/>
      <c r="CF11" s="367"/>
      <c r="CG11" s="367"/>
      <c r="CH11" s="367"/>
      <c r="CI11" s="367"/>
      <c r="CJ11" s="367"/>
      <c r="CK11" s="367"/>
      <c r="CL11" s="367"/>
      <c r="CM11" s="367"/>
      <c r="CN11" s="367"/>
      <c r="CO11" s="367"/>
      <c r="CP11" s="367"/>
      <c r="CQ11" s="367"/>
      <c r="CR11" s="367"/>
      <c r="CS11" s="367"/>
      <c r="CT11" s="367"/>
      <c r="CU11" s="367"/>
      <c r="CV11" s="367"/>
      <c r="CW11" s="367"/>
      <c r="CX11" s="367"/>
      <c r="CY11" s="367"/>
      <c r="CZ11" s="367"/>
      <c r="DA11" s="367"/>
      <c r="DB11" s="367"/>
      <c r="DC11" s="367"/>
      <c r="DD11" s="367"/>
      <c r="DE11" s="367"/>
    </row>
    <row r="12" spans="1:109" s="259" customFormat="1" ht="13.2" x14ac:dyDescent="0.2">
      <c r="A12" s="367"/>
      <c r="B12" s="367"/>
      <c r="C12" s="367"/>
      <c r="D12" s="367"/>
      <c r="E12" s="367"/>
      <c r="F12" s="367"/>
      <c r="G12" s="367"/>
      <c r="H12" s="367"/>
      <c r="I12" s="367"/>
      <c r="J12" s="367"/>
      <c r="K12" s="367"/>
      <c r="L12" s="367"/>
      <c r="M12" s="367"/>
      <c r="N12" s="367"/>
      <c r="O12" s="367"/>
      <c r="P12" s="367"/>
      <c r="Q12" s="367"/>
      <c r="R12" s="367"/>
      <c r="S12" s="367"/>
      <c r="T12" s="367"/>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67"/>
      <c r="AU12" s="367"/>
      <c r="AV12" s="367"/>
      <c r="AW12" s="367"/>
      <c r="AX12" s="367"/>
      <c r="AY12" s="367"/>
      <c r="AZ12" s="367"/>
      <c r="BA12" s="367"/>
      <c r="BB12" s="367"/>
      <c r="BC12" s="367"/>
      <c r="BD12" s="367"/>
      <c r="BE12" s="367"/>
      <c r="BF12" s="367"/>
      <c r="BG12" s="367"/>
      <c r="BH12" s="367"/>
      <c r="BI12" s="367"/>
      <c r="BJ12" s="367"/>
      <c r="BK12" s="367"/>
      <c r="BL12" s="367"/>
      <c r="BM12" s="367"/>
      <c r="BN12" s="367"/>
      <c r="BO12" s="367"/>
      <c r="BP12" s="367"/>
      <c r="BQ12" s="367"/>
      <c r="BR12" s="367"/>
      <c r="BS12" s="367"/>
      <c r="BT12" s="367"/>
      <c r="BU12" s="367"/>
      <c r="BV12" s="367"/>
      <c r="BW12" s="367"/>
      <c r="BX12" s="367"/>
      <c r="BY12" s="367"/>
      <c r="BZ12" s="367"/>
      <c r="CA12" s="367"/>
      <c r="CB12" s="367"/>
      <c r="CC12" s="367"/>
      <c r="CD12" s="367"/>
      <c r="CE12" s="367"/>
      <c r="CF12" s="367"/>
      <c r="CG12" s="367"/>
      <c r="CH12" s="367"/>
      <c r="CI12" s="367"/>
      <c r="CJ12" s="367"/>
      <c r="CK12" s="367"/>
      <c r="CL12" s="367"/>
      <c r="CM12" s="367"/>
      <c r="CN12" s="367"/>
      <c r="CO12" s="367"/>
      <c r="CP12" s="367"/>
      <c r="CQ12" s="367"/>
      <c r="CR12" s="367"/>
      <c r="CS12" s="367"/>
      <c r="CT12" s="367"/>
      <c r="CU12" s="367"/>
      <c r="CV12" s="367"/>
      <c r="CW12" s="367"/>
      <c r="CX12" s="367"/>
      <c r="CY12" s="367"/>
      <c r="CZ12" s="367"/>
      <c r="DA12" s="367"/>
      <c r="DB12" s="367"/>
      <c r="DC12" s="367"/>
      <c r="DD12" s="367"/>
      <c r="DE12" s="367"/>
    </row>
    <row r="13" spans="1:109" s="259" customFormat="1" ht="13.2" x14ac:dyDescent="0.2">
      <c r="A13" s="367"/>
      <c r="B13" s="367"/>
      <c r="C13" s="367"/>
      <c r="D13" s="367"/>
      <c r="E13" s="367"/>
      <c r="F13" s="367"/>
      <c r="G13" s="367"/>
      <c r="H13" s="367"/>
      <c r="I13" s="367"/>
      <c r="J13" s="367"/>
      <c r="K13" s="367"/>
      <c r="L13" s="367"/>
      <c r="M13" s="367"/>
      <c r="N13" s="367"/>
      <c r="O13" s="367"/>
      <c r="P13" s="367"/>
      <c r="Q13" s="367"/>
      <c r="R13" s="367"/>
      <c r="S13" s="367"/>
      <c r="T13" s="367"/>
      <c r="U13" s="367"/>
      <c r="V13" s="367"/>
      <c r="W13" s="367"/>
      <c r="X13" s="367"/>
      <c r="Y13" s="367"/>
      <c r="Z13" s="367"/>
      <c r="AA13" s="367"/>
      <c r="AB13" s="367"/>
      <c r="AC13" s="367"/>
      <c r="AD13" s="367"/>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67"/>
      <c r="BC13" s="367"/>
      <c r="BD13" s="367"/>
      <c r="BE13" s="367"/>
      <c r="BF13" s="367"/>
      <c r="BG13" s="367"/>
      <c r="BH13" s="367"/>
      <c r="BI13" s="367"/>
      <c r="BJ13" s="367"/>
      <c r="BK13" s="367"/>
      <c r="BL13" s="367"/>
      <c r="BM13" s="367"/>
      <c r="BN13" s="367"/>
      <c r="BO13" s="367"/>
      <c r="BP13" s="367"/>
      <c r="BQ13" s="367"/>
      <c r="BR13" s="367"/>
      <c r="BS13" s="367"/>
      <c r="BT13" s="367"/>
      <c r="BU13" s="367"/>
      <c r="BV13" s="367"/>
      <c r="BW13" s="367"/>
      <c r="BX13" s="367"/>
      <c r="BY13" s="367"/>
      <c r="BZ13" s="367"/>
      <c r="CA13" s="367"/>
      <c r="CB13" s="367"/>
      <c r="CC13" s="367"/>
      <c r="CD13" s="367"/>
      <c r="CE13" s="367"/>
      <c r="CF13" s="367"/>
      <c r="CG13" s="367"/>
      <c r="CH13" s="367"/>
      <c r="CI13" s="367"/>
      <c r="CJ13" s="367"/>
      <c r="CK13" s="367"/>
      <c r="CL13" s="367"/>
      <c r="CM13" s="367"/>
      <c r="CN13" s="367"/>
      <c r="CO13" s="367"/>
      <c r="CP13" s="367"/>
      <c r="CQ13" s="367"/>
      <c r="CR13" s="367"/>
      <c r="CS13" s="367"/>
      <c r="CT13" s="367"/>
      <c r="CU13" s="367"/>
      <c r="CV13" s="367"/>
      <c r="CW13" s="367"/>
      <c r="CX13" s="367"/>
      <c r="CY13" s="367"/>
      <c r="CZ13" s="367"/>
      <c r="DA13" s="367"/>
      <c r="DB13" s="367"/>
      <c r="DC13" s="367"/>
      <c r="DD13" s="367"/>
      <c r="DE13" s="367"/>
    </row>
    <row r="14" spans="1:109" s="259" customFormat="1" ht="13.2" x14ac:dyDescent="0.2">
      <c r="A14" s="367"/>
      <c r="B14" s="367"/>
      <c r="C14" s="367"/>
      <c r="D14" s="367"/>
      <c r="E14" s="367"/>
      <c r="F14" s="367"/>
      <c r="G14" s="367"/>
      <c r="H14" s="367"/>
      <c r="I14" s="367"/>
      <c r="J14" s="367"/>
      <c r="K14" s="367"/>
      <c r="L14" s="367"/>
      <c r="M14" s="367"/>
      <c r="N14" s="367"/>
      <c r="O14" s="367"/>
      <c r="P14" s="367"/>
      <c r="Q14" s="367"/>
      <c r="R14" s="367"/>
      <c r="S14" s="367"/>
      <c r="T14" s="367"/>
      <c r="U14" s="367"/>
      <c r="V14" s="367"/>
      <c r="W14" s="367"/>
      <c r="X14" s="367"/>
      <c r="Y14" s="367"/>
      <c r="Z14" s="367"/>
      <c r="AA14" s="367"/>
      <c r="AB14" s="367"/>
      <c r="AC14" s="367"/>
      <c r="AD14" s="367"/>
      <c r="AE14" s="367"/>
      <c r="AF14" s="367"/>
      <c r="AG14" s="367"/>
      <c r="AH14" s="367"/>
      <c r="AI14" s="367"/>
      <c r="AJ14" s="367"/>
      <c r="AK14" s="367"/>
      <c r="AL14" s="367"/>
      <c r="AM14" s="367"/>
      <c r="AN14" s="367"/>
      <c r="AO14" s="367"/>
      <c r="AP14" s="367"/>
      <c r="AQ14" s="367"/>
      <c r="AR14" s="367"/>
      <c r="AS14" s="367"/>
      <c r="AT14" s="367"/>
      <c r="AU14" s="367"/>
      <c r="AV14" s="367"/>
      <c r="AW14" s="367"/>
      <c r="AX14" s="367"/>
      <c r="AY14" s="367"/>
      <c r="AZ14" s="367"/>
      <c r="BA14" s="367"/>
      <c r="BB14" s="367"/>
      <c r="BC14" s="367"/>
      <c r="BD14" s="367"/>
      <c r="BE14" s="367"/>
      <c r="BF14" s="367"/>
      <c r="BG14" s="367"/>
      <c r="BH14" s="367"/>
      <c r="BI14" s="367"/>
      <c r="BJ14" s="367"/>
      <c r="BK14" s="367"/>
      <c r="BL14" s="367"/>
      <c r="BM14" s="367"/>
      <c r="BN14" s="367"/>
      <c r="BO14" s="367"/>
      <c r="BP14" s="367"/>
      <c r="BQ14" s="367"/>
      <c r="BR14" s="367"/>
      <c r="BS14" s="367"/>
      <c r="BT14" s="367"/>
      <c r="BU14" s="367"/>
      <c r="BV14" s="367"/>
      <c r="BW14" s="367"/>
      <c r="BX14" s="367"/>
      <c r="BY14" s="367"/>
      <c r="BZ14" s="367"/>
      <c r="CA14" s="367"/>
      <c r="CB14" s="367"/>
      <c r="CC14" s="367"/>
      <c r="CD14" s="367"/>
      <c r="CE14" s="367"/>
      <c r="CF14" s="367"/>
      <c r="CG14" s="367"/>
      <c r="CH14" s="367"/>
      <c r="CI14" s="367"/>
      <c r="CJ14" s="367"/>
      <c r="CK14" s="367"/>
      <c r="CL14" s="367"/>
      <c r="CM14" s="367"/>
      <c r="CN14" s="367"/>
      <c r="CO14" s="367"/>
      <c r="CP14" s="367"/>
      <c r="CQ14" s="367"/>
      <c r="CR14" s="367"/>
      <c r="CS14" s="367"/>
      <c r="CT14" s="367"/>
      <c r="CU14" s="367"/>
      <c r="CV14" s="367"/>
      <c r="CW14" s="367"/>
      <c r="CX14" s="367"/>
      <c r="CY14" s="367"/>
      <c r="CZ14" s="367"/>
      <c r="DA14" s="367"/>
      <c r="DB14" s="367"/>
      <c r="DC14" s="367"/>
      <c r="DD14" s="367"/>
      <c r="DE14" s="367"/>
    </row>
    <row r="15" spans="1:109" s="259" customFormat="1" ht="13.2" x14ac:dyDescent="0.2">
      <c r="A15" s="366"/>
      <c r="B15" s="367"/>
      <c r="C15" s="367"/>
      <c r="D15" s="367"/>
      <c r="E15" s="367"/>
      <c r="F15" s="367"/>
      <c r="G15" s="367"/>
      <c r="H15" s="367"/>
      <c r="I15" s="367"/>
      <c r="J15" s="367"/>
      <c r="K15" s="367"/>
      <c r="L15" s="367"/>
      <c r="M15" s="367"/>
      <c r="N15" s="367"/>
      <c r="O15" s="367"/>
      <c r="P15" s="367"/>
      <c r="Q15" s="367"/>
      <c r="R15" s="367"/>
      <c r="S15" s="367"/>
      <c r="T15" s="367"/>
      <c r="U15" s="367"/>
      <c r="V15" s="367"/>
      <c r="W15" s="367"/>
      <c r="X15" s="367"/>
      <c r="Y15" s="367"/>
      <c r="Z15" s="367"/>
      <c r="AA15" s="367"/>
      <c r="AB15" s="367"/>
      <c r="AC15" s="367"/>
      <c r="AD15" s="367"/>
      <c r="AE15" s="367"/>
      <c r="AF15" s="367"/>
      <c r="AG15" s="367"/>
      <c r="AH15" s="367"/>
      <c r="AI15" s="367"/>
      <c r="AJ15" s="367"/>
      <c r="AK15" s="367"/>
      <c r="AL15" s="367"/>
      <c r="AM15" s="367"/>
      <c r="AN15" s="367"/>
      <c r="AO15" s="367"/>
      <c r="AP15" s="367"/>
      <c r="AQ15" s="367"/>
      <c r="AR15" s="367"/>
      <c r="AS15" s="367"/>
      <c r="AT15" s="367"/>
      <c r="AU15" s="367"/>
      <c r="AV15" s="367"/>
      <c r="AW15" s="367"/>
      <c r="AX15" s="367"/>
      <c r="AY15" s="367"/>
      <c r="AZ15" s="367"/>
      <c r="BA15" s="367"/>
      <c r="BB15" s="367"/>
      <c r="BC15" s="367"/>
      <c r="BD15" s="367"/>
      <c r="BE15" s="367"/>
      <c r="BF15" s="367"/>
      <c r="BG15" s="367"/>
      <c r="BH15" s="367"/>
      <c r="BI15" s="367"/>
      <c r="BJ15" s="367"/>
      <c r="BK15" s="367"/>
      <c r="BL15" s="367"/>
      <c r="BM15" s="367"/>
      <c r="BN15" s="367"/>
      <c r="BO15" s="367"/>
      <c r="BP15" s="367"/>
      <c r="BQ15" s="367"/>
      <c r="BR15" s="367"/>
      <c r="BS15" s="367"/>
      <c r="BT15" s="367"/>
      <c r="BU15" s="367"/>
      <c r="BV15" s="367"/>
      <c r="BW15" s="367"/>
      <c r="BX15" s="367"/>
      <c r="BY15" s="367"/>
      <c r="BZ15" s="367"/>
      <c r="CA15" s="367"/>
      <c r="CB15" s="367"/>
      <c r="CC15" s="367"/>
      <c r="CD15" s="367"/>
      <c r="CE15" s="367"/>
      <c r="CF15" s="367"/>
      <c r="CG15" s="367"/>
      <c r="CH15" s="367"/>
      <c r="CI15" s="367"/>
      <c r="CJ15" s="367"/>
      <c r="CK15" s="367"/>
      <c r="CL15" s="367"/>
      <c r="CM15" s="367"/>
      <c r="CN15" s="367"/>
      <c r="CO15" s="367"/>
      <c r="CP15" s="367"/>
      <c r="CQ15" s="367"/>
      <c r="CR15" s="367"/>
      <c r="CS15" s="367"/>
      <c r="CT15" s="367"/>
      <c r="CU15" s="367"/>
      <c r="CV15" s="367"/>
      <c r="CW15" s="367"/>
      <c r="CX15" s="367"/>
      <c r="CY15" s="367"/>
      <c r="CZ15" s="367"/>
      <c r="DA15" s="367"/>
      <c r="DB15" s="367"/>
      <c r="DC15" s="367"/>
      <c r="DD15" s="367"/>
      <c r="DE15" s="367"/>
    </row>
    <row r="16" spans="1:109" s="259" customFormat="1" ht="13.2" x14ac:dyDescent="0.2">
      <c r="A16" s="366"/>
      <c r="B16" s="367"/>
      <c r="C16" s="367"/>
      <c r="D16" s="367"/>
      <c r="E16" s="367"/>
      <c r="F16" s="367"/>
      <c r="G16" s="367"/>
      <c r="H16" s="367"/>
      <c r="I16" s="367"/>
      <c r="J16" s="367"/>
      <c r="K16" s="367"/>
      <c r="L16" s="367"/>
      <c r="M16" s="367"/>
      <c r="N16" s="367"/>
      <c r="O16" s="367"/>
      <c r="P16" s="367"/>
      <c r="Q16" s="367"/>
      <c r="R16" s="367"/>
      <c r="S16" s="367"/>
      <c r="T16" s="367"/>
      <c r="U16" s="367"/>
      <c r="V16" s="367"/>
      <c r="W16" s="367"/>
      <c r="X16" s="367"/>
      <c r="Y16" s="367"/>
      <c r="Z16" s="367"/>
      <c r="AA16" s="367"/>
      <c r="AB16" s="367"/>
      <c r="AC16" s="367"/>
      <c r="AD16" s="367"/>
      <c r="AE16" s="367"/>
      <c r="AF16" s="367"/>
      <c r="AG16" s="367"/>
      <c r="AH16" s="367"/>
      <c r="AI16" s="367"/>
      <c r="AJ16" s="367"/>
      <c r="AK16" s="367"/>
      <c r="AL16" s="367"/>
      <c r="AM16" s="367"/>
      <c r="AN16" s="367"/>
      <c r="AO16" s="367"/>
      <c r="AP16" s="367"/>
      <c r="AQ16" s="367"/>
      <c r="AR16" s="367"/>
      <c r="AS16" s="367"/>
      <c r="AT16" s="367"/>
      <c r="AU16" s="367"/>
      <c r="AV16" s="367"/>
      <c r="AW16" s="367"/>
      <c r="AX16" s="367"/>
      <c r="AY16" s="367"/>
      <c r="AZ16" s="367"/>
      <c r="BA16" s="367"/>
      <c r="BB16" s="367"/>
      <c r="BC16" s="367"/>
      <c r="BD16" s="367"/>
      <c r="BE16" s="367"/>
      <c r="BF16" s="367"/>
      <c r="BG16" s="367"/>
      <c r="BH16" s="367"/>
      <c r="BI16" s="367"/>
      <c r="BJ16" s="367"/>
      <c r="BK16" s="367"/>
      <c r="BL16" s="367"/>
      <c r="BM16" s="367"/>
      <c r="BN16" s="367"/>
      <c r="BO16" s="367"/>
      <c r="BP16" s="367"/>
      <c r="BQ16" s="367"/>
      <c r="BR16" s="367"/>
      <c r="BS16" s="367"/>
      <c r="BT16" s="367"/>
      <c r="BU16" s="367"/>
      <c r="BV16" s="367"/>
      <c r="BW16" s="367"/>
      <c r="BX16" s="367"/>
      <c r="BY16" s="367"/>
      <c r="BZ16" s="367"/>
      <c r="CA16" s="367"/>
      <c r="CB16" s="367"/>
      <c r="CC16" s="367"/>
      <c r="CD16" s="367"/>
      <c r="CE16" s="367"/>
      <c r="CF16" s="367"/>
      <c r="CG16" s="367"/>
      <c r="CH16" s="367"/>
      <c r="CI16" s="367"/>
      <c r="CJ16" s="367"/>
      <c r="CK16" s="367"/>
      <c r="CL16" s="367"/>
      <c r="CM16" s="367"/>
      <c r="CN16" s="367"/>
      <c r="CO16" s="367"/>
      <c r="CP16" s="367"/>
      <c r="CQ16" s="367"/>
      <c r="CR16" s="367"/>
      <c r="CS16" s="367"/>
      <c r="CT16" s="367"/>
      <c r="CU16" s="367"/>
      <c r="CV16" s="367"/>
      <c r="CW16" s="367"/>
      <c r="CX16" s="367"/>
      <c r="CY16" s="367"/>
      <c r="CZ16" s="367"/>
      <c r="DA16" s="367"/>
      <c r="DB16" s="367"/>
      <c r="DC16" s="367"/>
      <c r="DD16" s="367"/>
      <c r="DE16" s="367"/>
    </row>
    <row r="17" spans="1:109" s="259" customFormat="1" ht="13.2" x14ac:dyDescent="0.2">
      <c r="A17" s="366"/>
      <c r="B17" s="367"/>
      <c r="C17" s="367"/>
      <c r="D17" s="367"/>
      <c r="E17" s="367"/>
      <c r="F17" s="367"/>
      <c r="G17" s="367"/>
      <c r="H17" s="367"/>
      <c r="I17" s="367"/>
      <c r="J17" s="367"/>
      <c r="K17" s="367"/>
      <c r="L17" s="367"/>
      <c r="M17" s="367"/>
      <c r="N17" s="367"/>
      <c r="O17" s="367"/>
      <c r="P17" s="367"/>
      <c r="Q17" s="367"/>
      <c r="R17" s="367"/>
      <c r="S17" s="367"/>
      <c r="T17" s="367"/>
      <c r="U17" s="367"/>
      <c r="V17" s="367"/>
      <c r="W17" s="367"/>
      <c r="X17" s="367"/>
      <c r="Y17" s="367"/>
      <c r="Z17" s="367"/>
      <c r="AA17" s="367"/>
      <c r="AB17" s="367"/>
      <c r="AC17" s="367"/>
      <c r="AD17" s="367"/>
      <c r="AE17" s="367"/>
      <c r="AF17" s="367"/>
      <c r="AG17" s="367"/>
      <c r="AH17" s="367"/>
      <c r="AI17" s="367"/>
      <c r="AJ17" s="367"/>
      <c r="AK17" s="367"/>
      <c r="AL17" s="367"/>
      <c r="AM17" s="367"/>
      <c r="AN17" s="367"/>
      <c r="AO17" s="367"/>
      <c r="AP17" s="367"/>
      <c r="AQ17" s="367"/>
      <c r="AR17" s="367"/>
      <c r="AS17" s="367"/>
      <c r="AT17" s="367"/>
      <c r="AU17" s="367"/>
      <c r="AV17" s="367"/>
      <c r="AW17" s="367"/>
      <c r="AX17" s="367"/>
      <c r="AY17" s="367"/>
      <c r="AZ17" s="367"/>
      <c r="BA17" s="367"/>
      <c r="BB17" s="367"/>
      <c r="BC17" s="367"/>
      <c r="BD17" s="367"/>
      <c r="BE17" s="367"/>
      <c r="BF17" s="367"/>
      <c r="BG17" s="367"/>
      <c r="BH17" s="367"/>
      <c r="BI17" s="367"/>
      <c r="BJ17" s="367"/>
      <c r="BK17" s="367"/>
      <c r="BL17" s="367"/>
      <c r="BM17" s="367"/>
      <c r="BN17" s="367"/>
      <c r="BO17" s="367"/>
      <c r="BP17" s="367"/>
      <c r="BQ17" s="367"/>
      <c r="BR17" s="367"/>
      <c r="BS17" s="367"/>
      <c r="BT17" s="367"/>
      <c r="BU17" s="367"/>
      <c r="BV17" s="367"/>
      <c r="BW17" s="367"/>
      <c r="BX17" s="367"/>
      <c r="BY17" s="367"/>
      <c r="BZ17" s="367"/>
      <c r="CA17" s="367"/>
      <c r="CB17" s="367"/>
      <c r="CC17" s="367"/>
      <c r="CD17" s="367"/>
      <c r="CE17" s="367"/>
      <c r="CF17" s="367"/>
      <c r="CG17" s="367"/>
      <c r="CH17" s="367"/>
      <c r="CI17" s="367"/>
      <c r="CJ17" s="367"/>
      <c r="CK17" s="367"/>
      <c r="CL17" s="367"/>
      <c r="CM17" s="367"/>
      <c r="CN17" s="367"/>
      <c r="CO17" s="367"/>
      <c r="CP17" s="367"/>
      <c r="CQ17" s="367"/>
      <c r="CR17" s="367"/>
      <c r="CS17" s="367"/>
      <c r="CT17" s="367"/>
      <c r="CU17" s="367"/>
      <c r="CV17" s="367"/>
      <c r="CW17" s="367"/>
      <c r="CX17" s="367"/>
      <c r="CY17" s="367"/>
      <c r="CZ17" s="367"/>
      <c r="DA17" s="367"/>
      <c r="DB17" s="367"/>
      <c r="DC17" s="367"/>
      <c r="DD17" s="367"/>
      <c r="DE17" s="367"/>
    </row>
    <row r="18" spans="1:109" s="259" customFormat="1" ht="13.2" x14ac:dyDescent="0.2">
      <c r="A18" s="366"/>
      <c r="B18" s="367"/>
      <c r="C18" s="367"/>
      <c r="D18" s="367"/>
      <c r="E18" s="367"/>
      <c r="F18" s="367"/>
      <c r="G18" s="367"/>
      <c r="H18" s="367"/>
      <c r="I18" s="367"/>
      <c r="J18" s="367"/>
      <c r="K18" s="367"/>
      <c r="L18" s="367"/>
      <c r="M18" s="367"/>
      <c r="N18" s="367"/>
      <c r="O18" s="367"/>
      <c r="P18" s="367"/>
      <c r="Q18" s="367"/>
      <c r="R18" s="367"/>
      <c r="S18" s="367"/>
      <c r="T18" s="367"/>
      <c r="U18" s="367"/>
      <c r="V18" s="367"/>
      <c r="W18" s="367"/>
      <c r="X18" s="367"/>
      <c r="Y18" s="367"/>
      <c r="Z18" s="367"/>
      <c r="AA18" s="367"/>
      <c r="AB18" s="367"/>
      <c r="AC18" s="367"/>
      <c r="AD18" s="367"/>
      <c r="AE18" s="367"/>
      <c r="AF18" s="367"/>
      <c r="AG18" s="367"/>
      <c r="AH18" s="367"/>
      <c r="AI18" s="367"/>
      <c r="AJ18" s="367"/>
      <c r="AK18" s="367"/>
      <c r="AL18" s="367"/>
      <c r="AM18" s="367"/>
      <c r="AN18" s="367"/>
      <c r="AO18" s="367"/>
      <c r="AP18" s="367"/>
      <c r="AQ18" s="367"/>
      <c r="AR18" s="367"/>
      <c r="AS18" s="367"/>
      <c r="AT18" s="367"/>
      <c r="AU18" s="367"/>
      <c r="AV18" s="367"/>
      <c r="AW18" s="367"/>
      <c r="AX18" s="367"/>
      <c r="AY18" s="367"/>
      <c r="AZ18" s="367"/>
      <c r="BA18" s="367"/>
      <c r="BB18" s="367"/>
      <c r="BC18" s="367"/>
      <c r="BD18" s="367"/>
      <c r="BE18" s="367"/>
      <c r="BF18" s="367"/>
      <c r="BG18" s="367"/>
      <c r="BH18" s="367"/>
      <c r="BI18" s="367"/>
      <c r="BJ18" s="367"/>
      <c r="BK18" s="367"/>
      <c r="BL18" s="367"/>
      <c r="BM18" s="367"/>
      <c r="BN18" s="367"/>
      <c r="BO18" s="367"/>
      <c r="BP18" s="367"/>
      <c r="BQ18" s="367"/>
      <c r="BR18" s="367"/>
      <c r="BS18" s="367"/>
      <c r="BT18" s="367"/>
      <c r="BU18" s="367"/>
      <c r="BV18" s="367"/>
      <c r="BW18" s="367"/>
      <c r="BX18" s="367"/>
      <c r="BY18" s="367"/>
      <c r="BZ18" s="367"/>
      <c r="CA18" s="367"/>
      <c r="CB18" s="367"/>
      <c r="CC18" s="367"/>
      <c r="CD18" s="367"/>
      <c r="CE18" s="367"/>
      <c r="CF18" s="367"/>
      <c r="CG18" s="367"/>
      <c r="CH18" s="367"/>
      <c r="CI18" s="367"/>
      <c r="CJ18" s="367"/>
      <c r="CK18" s="367"/>
      <c r="CL18" s="367"/>
      <c r="CM18" s="367"/>
      <c r="CN18" s="367"/>
      <c r="CO18" s="367"/>
      <c r="CP18" s="367"/>
      <c r="CQ18" s="367"/>
      <c r="CR18" s="367"/>
      <c r="CS18" s="367"/>
      <c r="CT18" s="367"/>
      <c r="CU18" s="367"/>
      <c r="CV18" s="367"/>
      <c r="CW18" s="367"/>
      <c r="CX18" s="367"/>
      <c r="CY18" s="367"/>
      <c r="CZ18" s="367"/>
      <c r="DA18" s="367"/>
      <c r="DB18" s="367"/>
      <c r="DC18" s="367"/>
      <c r="DD18" s="367"/>
      <c r="DE18" s="367"/>
    </row>
    <row r="19" spans="1:109" ht="13.2" x14ac:dyDescent="0.2">
      <c r="DD19" s="366"/>
      <c r="DE19" s="366"/>
    </row>
    <row r="20" spans="1:109" ht="13.2" x14ac:dyDescent="0.2">
      <c r="DD20" s="366"/>
      <c r="DE20" s="366"/>
    </row>
    <row r="21" spans="1:109" ht="17.25" customHeight="1" x14ac:dyDescent="0.2">
      <c r="B21" s="368"/>
      <c r="C21" s="369"/>
      <c r="D21" s="369"/>
      <c r="E21" s="369"/>
      <c r="F21" s="369"/>
      <c r="G21" s="369"/>
      <c r="H21" s="369"/>
      <c r="I21" s="369"/>
      <c r="J21" s="369"/>
      <c r="K21" s="369"/>
      <c r="L21" s="369"/>
      <c r="M21" s="369"/>
      <c r="N21" s="370"/>
      <c r="O21" s="369"/>
      <c r="P21" s="369"/>
      <c r="Q21" s="369"/>
      <c r="R21" s="369"/>
      <c r="S21" s="369"/>
      <c r="T21" s="369"/>
      <c r="U21" s="369"/>
      <c r="V21" s="369"/>
      <c r="W21" s="369"/>
      <c r="X21" s="369"/>
      <c r="Y21" s="369"/>
      <c r="Z21" s="369"/>
      <c r="AA21" s="369"/>
      <c r="AB21" s="369"/>
      <c r="AC21" s="369"/>
      <c r="AD21" s="369"/>
      <c r="AE21" s="369"/>
      <c r="AF21" s="369"/>
      <c r="AG21" s="369"/>
      <c r="AH21" s="369"/>
      <c r="AI21" s="369"/>
      <c r="AJ21" s="369"/>
      <c r="AK21" s="369"/>
      <c r="AL21" s="369"/>
      <c r="AM21" s="369"/>
      <c r="AN21" s="369"/>
      <c r="AO21" s="369"/>
      <c r="AP21" s="369"/>
      <c r="AQ21" s="369"/>
      <c r="AR21" s="369"/>
      <c r="AS21" s="369"/>
      <c r="AT21" s="370"/>
      <c r="AU21" s="369"/>
      <c r="AV21" s="369"/>
      <c r="AW21" s="369"/>
      <c r="AX21" s="369"/>
      <c r="AY21" s="369"/>
      <c r="AZ21" s="369"/>
      <c r="BA21" s="369"/>
      <c r="BB21" s="369"/>
      <c r="BC21" s="369"/>
      <c r="BD21" s="369"/>
      <c r="BE21" s="369"/>
      <c r="BF21" s="370"/>
      <c r="BG21" s="369"/>
      <c r="BH21" s="369"/>
      <c r="BI21" s="369"/>
      <c r="BJ21" s="369"/>
      <c r="BK21" s="369"/>
      <c r="BL21" s="369"/>
      <c r="BM21" s="369"/>
      <c r="BN21" s="369"/>
      <c r="BO21" s="369"/>
      <c r="BP21" s="369"/>
      <c r="BQ21" s="369"/>
      <c r="BR21" s="370"/>
      <c r="BS21" s="369"/>
      <c r="BT21" s="369"/>
      <c r="BU21" s="369"/>
      <c r="BV21" s="369"/>
      <c r="BW21" s="369"/>
      <c r="BX21" s="369"/>
      <c r="BY21" s="369"/>
      <c r="BZ21" s="369"/>
      <c r="CA21" s="369"/>
      <c r="CB21" s="369"/>
      <c r="CC21" s="369"/>
      <c r="CD21" s="370"/>
      <c r="CE21" s="369"/>
      <c r="CF21" s="369"/>
      <c r="CG21" s="369"/>
      <c r="CH21" s="369"/>
      <c r="CI21" s="369"/>
      <c r="CJ21" s="369"/>
      <c r="CK21" s="369"/>
      <c r="CL21" s="369"/>
      <c r="CM21" s="369"/>
      <c r="CN21" s="369"/>
      <c r="CO21" s="369"/>
      <c r="CP21" s="370"/>
      <c r="CQ21" s="369"/>
      <c r="CR21" s="369"/>
      <c r="CS21" s="369"/>
      <c r="CT21" s="369"/>
      <c r="CU21" s="369"/>
      <c r="CV21" s="369"/>
      <c r="CW21" s="369"/>
      <c r="CX21" s="369"/>
      <c r="CY21" s="369"/>
      <c r="CZ21" s="369"/>
      <c r="DA21" s="369"/>
      <c r="DB21" s="370"/>
      <c r="DC21" s="369"/>
      <c r="DD21" s="371"/>
      <c r="DE21" s="366"/>
    </row>
    <row r="22" spans="1:109" ht="17.25" customHeight="1" x14ac:dyDescent="0.2">
      <c r="B22" s="372"/>
    </row>
    <row r="23" spans="1:109" ht="13.2" x14ac:dyDescent="0.2">
      <c r="B23" s="372"/>
    </row>
    <row r="24" spans="1:109" ht="13.2" x14ac:dyDescent="0.2">
      <c r="B24" s="372"/>
    </row>
    <row r="25" spans="1:109" ht="13.2" x14ac:dyDescent="0.2">
      <c r="B25" s="372"/>
    </row>
    <row r="26" spans="1:109" ht="13.2" x14ac:dyDescent="0.2">
      <c r="B26" s="372"/>
    </row>
    <row r="27" spans="1:109" ht="13.2" x14ac:dyDescent="0.2">
      <c r="B27" s="372"/>
    </row>
    <row r="28" spans="1:109" ht="13.2" x14ac:dyDescent="0.2">
      <c r="B28" s="372"/>
    </row>
    <row r="29" spans="1:109" ht="13.2" x14ac:dyDescent="0.2">
      <c r="B29" s="372"/>
    </row>
    <row r="30" spans="1:109" ht="13.2" x14ac:dyDescent="0.2">
      <c r="B30" s="372"/>
    </row>
    <row r="31" spans="1:109" ht="13.2" x14ac:dyDescent="0.2">
      <c r="B31" s="372"/>
    </row>
    <row r="32" spans="1:109" ht="13.2" x14ac:dyDescent="0.2">
      <c r="B32" s="372"/>
    </row>
    <row r="33" spans="2:109" ht="13.2" x14ac:dyDescent="0.2">
      <c r="B33" s="372"/>
    </row>
    <row r="34" spans="2:109" ht="13.2" x14ac:dyDescent="0.2">
      <c r="B34" s="372"/>
    </row>
    <row r="35" spans="2:109" ht="13.2" x14ac:dyDescent="0.2">
      <c r="B35" s="372"/>
    </row>
    <row r="36" spans="2:109" ht="13.2" x14ac:dyDescent="0.2">
      <c r="B36" s="372"/>
    </row>
    <row r="37" spans="2:109" ht="13.2" x14ac:dyDescent="0.2">
      <c r="B37" s="372"/>
    </row>
    <row r="38" spans="2:109" ht="13.2" x14ac:dyDescent="0.2">
      <c r="B38" s="372"/>
    </row>
    <row r="39" spans="2:109" ht="13.2" x14ac:dyDescent="0.2">
      <c r="B39" s="374"/>
      <c r="C39" s="375"/>
      <c r="D39" s="375"/>
      <c r="E39" s="375"/>
      <c r="F39" s="375"/>
      <c r="G39" s="375"/>
      <c r="H39" s="375"/>
      <c r="I39" s="375"/>
      <c r="J39" s="375"/>
      <c r="K39" s="375"/>
      <c r="L39" s="375"/>
      <c r="M39" s="375"/>
      <c r="N39" s="375"/>
      <c r="O39" s="375"/>
      <c r="P39" s="375"/>
      <c r="Q39" s="375"/>
      <c r="R39" s="375"/>
      <c r="S39" s="375"/>
      <c r="T39" s="375"/>
      <c r="U39" s="375"/>
      <c r="V39" s="375"/>
      <c r="W39" s="375"/>
      <c r="X39" s="375"/>
      <c r="Y39" s="375"/>
      <c r="Z39" s="375"/>
      <c r="AA39" s="375"/>
      <c r="AB39" s="375"/>
      <c r="AC39" s="375"/>
      <c r="AD39" s="375"/>
      <c r="AE39" s="375"/>
      <c r="AF39" s="375"/>
      <c r="AG39" s="375"/>
      <c r="AH39" s="375"/>
      <c r="AI39" s="375"/>
      <c r="AJ39" s="375"/>
      <c r="AK39" s="375"/>
      <c r="AL39" s="375"/>
      <c r="AM39" s="375"/>
      <c r="AN39" s="375"/>
      <c r="AO39" s="375"/>
      <c r="AP39" s="375"/>
      <c r="AQ39" s="375"/>
      <c r="AR39" s="375"/>
      <c r="AS39" s="375"/>
      <c r="AT39" s="375"/>
      <c r="AU39" s="375"/>
      <c r="AV39" s="375"/>
      <c r="AW39" s="375"/>
      <c r="AX39" s="375"/>
      <c r="AY39" s="375"/>
      <c r="AZ39" s="375"/>
      <c r="BA39" s="375"/>
      <c r="BB39" s="375"/>
      <c r="BC39" s="375"/>
      <c r="BD39" s="375"/>
      <c r="BE39" s="375"/>
      <c r="BF39" s="375"/>
      <c r="BG39" s="375"/>
      <c r="BH39" s="375"/>
      <c r="BI39" s="375"/>
      <c r="BJ39" s="375"/>
      <c r="BK39" s="375"/>
      <c r="BL39" s="375"/>
      <c r="BM39" s="375"/>
      <c r="BN39" s="375"/>
      <c r="BO39" s="375"/>
      <c r="BP39" s="375"/>
      <c r="BQ39" s="375"/>
      <c r="BR39" s="375"/>
      <c r="BS39" s="375"/>
      <c r="BT39" s="375"/>
      <c r="BU39" s="375"/>
      <c r="BV39" s="375"/>
      <c r="BW39" s="375"/>
      <c r="BX39" s="375"/>
      <c r="BY39" s="375"/>
      <c r="BZ39" s="375"/>
      <c r="CA39" s="375"/>
      <c r="CB39" s="375"/>
      <c r="CC39" s="375"/>
      <c r="CD39" s="375"/>
      <c r="CE39" s="375"/>
      <c r="CF39" s="375"/>
      <c r="CG39" s="375"/>
      <c r="CH39" s="375"/>
      <c r="CI39" s="375"/>
      <c r="CJ39" s="375"/>
      <c r="CK39" s="375"/>
      <c r="CL39" s="375"/>
      <c r="CM39" s="375"/>
      <c r="CN39" s="375"/>
      <c r="CO39" s="375"/>
      <c r="CP39" s="375"/>
      <c r="CQ39" s="375"/>
      <c r="CR39" s="375"/>
      <c r="CS39" s="375"/>
      <c r="CT39" s="375"/>
      <c r="CU39" s="375"/>
      <c r="CV39" s="375"/>
      <c r="CW39" s="375"/>
      <c r="CX39" s="375"/>
      <c r="CY39" s="375"/>
      <c r="CZ39" s="375"/>
      <c r="DA39" s="375"/>
      <c r="DB39" s="375"/>
      <c r="DC39" s="375"/>
      <c r="DD39" s="376"/>
    </row>
    <row r="40" spans="2:109" ht="13.2" x14ac:dyDescent="0.2">
      <c r="B40" s="377"/>
      <c r="DD40" s="377"/>
      <c r="DE40" s="366"/>
    </row>
    <row r="41" spans="2:109" ht="16.2" x14ac:dyDescent="0.2">
      <c r="B41" s="378" t="s">
        <v>647</v>
      </c>
      <c r="C41" s="369"/>
      <c r="D41" s="369"/>
      <c r="E41" s="369"/>
      <c r="F41" s="369"/>
      <c r="G41" s="369"/>
      <c r="H41" s="369"/>
      <c r="I41" s="369"/>
      <c r="J41" s="369"/>
      <c r="K41" s="369"/>
      <c r="L41" s="369"/>
      <c r="M41" s="369"/>
      <c r="N41" s="369"/>
      <c r="O41" s="369"/>
      <c r="P41" s="369"/>
      <c r="Q41" s="369"/>
      <c r="R41" s="369"/>
      <c r="S41" s="369"/>
      <c r="T41" s="369"/>
      <c r="U41" s="369"/>
      <c r="V41" s="369"/>
      <c r="W41" s="369"/>
      <c r="X41" s="369"/>
      <c r="Y41" s="369"/>
      <c r="Z41" s="369"/>
      <c r="AA41" s="369"/>
      <c r="AB41" s="369"/>
      <c r="AC41" s="369"/>
      <c r="AD41" s="369"/>
      <c r="AE41" s="369"/>
      <c r="AF41" s="369"/>
      <c r="AG41" s="369"/>
      <c r="AH41" s="369"/>
      <c r="AI41" s="369"/>
      <c r="AJ41" s="369"/>
      <c r="AK41" s="369"/>
      <c r="AL41" s="369"/>
      <c r="AM41" s="369"/>
      <c r="AN41" s="369"/>
      <c r="AO41" s="369"/>
      <c r="AP41" s="369"/>
      <c r="AQ41" s="369"/>
      <c r="AR41" s="369"/>
      <c r="AS41" s="369"/>
      <c r="AT41" s="369"/>
      <c r="AU41" s="369"/>
      <c r="AV41" s="369"/>
      <c r="AW41" s="369"/>
      <c r="AX41" s="369"/>
      <c r="AY41" s="369"/>
      <c r="AZ41" s="369"/>
      <c r="BA41" s="369"/>
      <c r="BB41" s="369"/>
      <c r="BC41" s="369"/>
      <c r="BD41" s="369"/>
      <c r="BE41" s="369"/>
      <c r="BF41" s="369"/>
      <c r="BG41" s="369"/>
      <c r="BH41" s="369"/>
      <c r="BI41" s="369"/>
      <c r="BJ41" s="369"/>
      <c r="BK41" s="369"/>
      <c r="BL41" s="369"/>
      <c r="BM41" s="369"/>
      <c r="BN41" s="369"/>
      <c r="BO41" s="369"/>
      <c r="BP41" s="369"/>
      <c r="BQ41" s="369"/>
      <c r="BR41" s="369"/>
      <c r="BS41" s="369"/>
      <c r="BT41" s="369"/>
      <c r="BU41" s="369"/>
      <c r="BV41" s="369"/>
      <c r="BW41" s="369"/>
      <c r="BX41" s="369"/>
      <c r="BY41" s="369"/>
      <c r="BZ41" s="369"/>
      <c r="CA41" s="369"/>
      <c r="CB41" s="369"/>
      <c r="CC41" s="369"/>
      <c r="CD41" s="369"/>
      <c r="CE41" s="369"/>
      <c r="CF41" s="369"/>
      <c r="CG41" s="369"/>
      <c r="CH41" s="369"/>
      <c r="CI41" s="369"/>
      <c r="CJ41" s="369"/>
      <c r="CK41" s="369"/>
      <c r="CL41" s="369"/>
      <c r="CM41" s="369"/>
      <c r="CN41" s="369"/>
      <c r="CO41" s="369"/>
      <c r="CP41" s="369"/>
      <c r="CQ41" s="369"/>
      <c r="CR41" s="369"/>
      <c r="CS41" s="369"/>
      <c r="CT41" s="369"/>
      <c r="CU41" s="369"/>
      <c r="CV41" s="369"/>
      <c r="CW41" s="369"/>
      <c r="CX41" s="369"/>
      <c r="CY41" s="369"/>
      <c r="CZ41" s="369"/>
      <c r="DA41" s="369"/>
      <c r="DB41" s="369"/>
      <c r="DC41" s="369"/>
      <c r="DD41" s="371"/>
    </row>
    <row r="42" spans="2:109" ht="13.2" x14ac:dyDescent="0.2">
      <c r="B42" s="372"/>
      <c r="G42" s="379"/>
      <c r="I42" s="380"/>
      <c r="J42" s="380"/>
      <c r="K42" s="380"/>
      <c r="AM42" s="379"/>
      <c r="AN42" s="379" t="s">
        <v>648</v>
      </c>
      <c r="AP42" s="380"/>
      <c r="AQ42" s="380"/>
      <c r="AR42" s="380"/>
      <c r="AY42" s="379"/>
      <c r="BA42" s="380"/>
      <c r="BB42" s="380"/>
      <c r="BC42" s="380"/>
      <c r="BK42" s="379"/>
      <c r="BM42" s="380"/>
      <c r="BN42" s="380"/>
      <c r="BO42" s="380"/>
      <c r="BW42" s="379"/>
      <c r="BY42" s="380"/>
      <c r="BZ42" s="380"/>
      <c r="CA42" s="380"/>
      <c r="CI42" s="379"/>
      <c r="CK42" s="380"/>
      <c r="CL42" s="380"/>
      <c r="CM42" s="380"/>
      <c r="CU42" s="379"/>
      <c r="CW42" s="380"/>
      <c r="CX42" s="380"/>
      <c r="CY42" s="380"/>
    </row>
    <row r="43" spans="2:109" ht="13.5" customHeight="1" x14ac:dyDescent="0.2">
      <c r="B43" s="372"/>
      <c r="AN43" s="1261" t="s">
        <v>657</v>
      </c>
      <c r="AO43" s="1262"/>
      <c r="AP43" s="1262"/>
      <c r="AQ43" s="1262"/>
      <c r="AR43" s="1262"/>
      <c r="AS43" s="1262"/>
      <c r="AT43" s="1262"/>
      <c r="AU43" s="1262"/>
      <c r="AV43" s="1262"/>
      <c r="AW43" s="1262"/>
      <c r="AX43" s="1262"/>
      <c r="AY43" s="1262"/>
      <c r="AZ43" s="1262"/>
      <c r="BA43" s="1262"/>
      <c r="BB43" s="1262"/>
      <c r="BC43" s="1262"/>
      <c r="BD43" s="1262"/>
      <c r="BE43" s="1262"/>
      <c r="BF43" s="1262"/>
      <c r="BG43" s="1262"/>
      <c r="BH43" s="1262"/>
      <c r="BI43" s="1262"/>
      <c r="BJ43" s="1262"/>
      <c r="BK43" s="1262"/>
      <c r="BL43" s="1262"/>
      <c r="BM43" s="1262"/>
      <c r="BN43" s="1262"/>
      <c r="BO43" s="1262"/>
      <c r="BP43" s="1262"/>
      <c r="BQ43" s="1262"/>
      <c r="BR43" s="1262"/>
      <c r="BS43" s="1262"/>
      <c r="BT43" s="1262"/>
      <c r="BU43" s="1262"/>
      <c r="BV43" s="1262"/>
      <c r="BW43" s="1262"/>
      <c r="BX43" s="1262"/>
      <c r="BY43" s="1262"/>
      <c r="BZ43" s="1262"/>
      <c r="CA43" s="1262"/>
      <c r="CB43" s="1262"/>
      <c r="CC43" s="1262"/>
      <c r="CD43" s="1262"/>
      <c r="CE43" s="1262"/>
      <c r="CF43" s="1262"/>
      <c r="CG43" s="1262"/>
      <c r="CH43" s="1262"/>
      <c r="CI43" s="1262"/>
      <c r="CJ43" s="1262"/>
      <c r="CK43" s="1262"/>
      <c r="CL43" s="1262"/>
      <c r="CM43" s="1262"/>
      <c r="CN43" s="1262"/>
      <c r="CO43" s="1262"/>
      <c r="CP43" s="1262"/>
      <c r="CQ43" s="1262"/>
      <c r="CR43" s="1262"/>
      <c r="CS43" s="1262"/>
      <c r="CT43" s="1262"/>
      <c r="CU43" s="1262"/>
      <c r="CV43" s="1262"/>
      <c r="CW43" s="1262"/>
      <c r="CX43" s="1262"/>
      <c r="CY43" s="1262"/>
      <c r="CZ43" s="1262"/>
      <c r="DA43" s="1262"/>
      <c r="DB43" s="1262"/>
      <c r="DC43" s="1263"/>
    </row>
    <row r="44" spans="2:109" ht="13.2" x14ac:dyDescent="0.2">
      <c r="B44" s="372"/>
      <c r="AN44" s="1264"/>
      <c r="AO44" s="1265"/>
      <c r="AP44" s="1265"/>
      <c r="AQ44" s="1265"/>
      <c r="AR44" s="1265"/>
      <c r="AS44" s="1265"/>
      <c r="AT44" s="1265"/>
      <c r="AU44" s="1265"/>
      <c r="AV44" s="1265"/>
      <c r="AW44" s="1265"/>
      <c r="AX44" s="1265"/>
      <c r="AY44" s="1265"/>
      <c r="AZ44" s="1265"/>
      <c r="BA44" s="1265"/>
      <c r="BB44" s="1265"/>
      <c r="BC44" s="1265"/>
      <c r="BD44" s="1265"/>
      <c r="BE44" s="1265"/>
      <c r="BF44" s="1265"/>
      <c r="BG44" s="1265"/>
      <c r="BH44" s="1265"/>
      <c r="BI44" s="1265"/>
      <c r="BJ44" s="1265"/>
      <c r="BK44" s="1265"/>
      <c r="BL44" s="1265"/>
      <c r="BM44" s="1265"/>
      <c r="BN44" s="1265"/>
      <c r="BO44" s="1265"/>
      <c r="BP44" s="1265"/>
      <c r="BQ44" s="1265"/>
      <c r="BR44" s="1265"/>
      <c r="BS44" s="1265"/>
      <c r="BT44" s="1265"/>
      <c r="BU44" s="1265"/>
      <c r="BV44" s="1265"/>
      <c r="BW44" s="1265"/>
      <c r="BX44" s="1265"/>
      <c r="BY44" s="1265"/>
      <c r="BZ44" s="1265"/>
      <c r="CA44" s="1265"/>
      <c r="CB44" s="1265"/>
      <c r="CC44" s="1265"/>
      <c r="CD44" s="1265"/>
      <c r="CE44" s="1265"/>
      <c r="CF44" s="1265"/>
      <c r="CG44" s="1265"/>
      <c r="CH44" s="1265"/>
      <c r="CI44" s="1265"/>
      <c r="CJ44" s="1265"/>
      <c r="CK44" s="1265"/>
      <c r="CL44" s="1265"/>
      <c r="CM44" s="1265"/>
      <c r="CN44" s="1265"/>
      <c r="CO44" s="1265"/>
      <c r="CP44" s="1265"/>
      <c r="CQ44" s="1265"/>
      <c r="CR44" s="1265"/>
      <c r="CS44" s="1265"/>
      <c r="CT44" s="1265"/>
      <c r="CU44" s="1265"/>
      <c r="CV44" s="1265"/>
      <c r="CW44" s="1265"/>
      <c r="CX44" s="1265"/>
      <c r="CY44" s="1265"/>
      <c r="CZ44" s="1265"/>
      <c r="DA44" s="1265"/>
      <c r="DB44" s="1265"/>
      <c r="DC44" s="1266"/>
    </row>
    <row r="45" spans="2:109" ht="13.2" x14ac:dyDescent="0.2">
      <c r="B45" s="372"/>
      <c r="AN45" s="1264"/>
      <c r="AO45" s="1265"/>
      <c r="AP45" s="1265"/>
      <c r="AQ45" s="1265"/>
      <c r="AR45" s="1265"/>
      <c r="AS45" s="1265"/>
      <c r="AT45" s="1265"/>
      <c r="AU45" s="1265"/>
      <c r="AV45" s="1265"/>
      <c r="AW45" s="1265"/>
      <c r="AX45" s="1265"/>
      <c r="AY45" s="1265"/>
      <c r="AZ45" s="1265"/>
      <c r="BA45" s="1265"/>
      <c r="BB45" s="1265"/>
      <c r="BC45" s="1265"/>
      <c r="BD45" s="1265"/>
      <c r="BE45" s="1265"/>
      <c r="BF45" s="1265"/>
      <c r="BG45" s="1265"/>
      <c r="BH45" s="1265"/>
      <c r="BI45" s="1265"/>
      <c r="BJ45" s="1265"/>
      <c r="BK45" s="1265"/>
      <c r="BL45" s="1265"/>
      <c r="BM45" s="1265"/>
      <c r="BN45" s="1265"/>
      <c r="BO45" s="1265"/>
      <c r="BP45" s="1265"/>
      <c r="BQ45" s="1265"/>
      <c r="BR45" s="1265"/>
      <c r="BS45" s="1265"/>
      <c r="BT45" s="1265"/>
      <c r="BU45" s="1265"/>
      <c r="BV45" s="1265"/>
      <c r="BW45" s="1265"/>
      <c r="BX45" s="1265"/>
      <c r="BY45" s="1265"/>
      <c r="BZ45" s="1265"/>
      <c r="CA45" s="1265"/>
      <c r="CB45" s="1265"/>
      <c r="CC45" s="1265"/>
      <c r="CD45" s="1265"/>
      <c r="CE45" s="1265"/>
      <c r="CF45" s="1265"/>
      <c r="CG45" s="1265"/>
      <c r="CH45" s="1265"/>
      <c r="CI45" s="1265"/>
      <c r="CJ45" s="1265"/>
      <c r="CK45" s="1265"/>
      <c r="CL45" s="1265"/>
      <c r="CM45" s="1265"/>
      <c r="CN45" s="1265"/>
      <c r="CO45" s="1265"/>
      <c r="CP45" s="1265"/>
      <c r="CQ45" s="1265"/>
      <c r="CR45" s="1265"/>
      <c r="CS45" s="1265"/>
      <c r="CT45" s="1265"/>
      <c r="CU45" s="1265"/>
      <c r="CV45" s="1265"/>
      <c r="CW45" s="1265"/>
      <c r="CX45" s="1265"/>
      <c r="CY45" s="1265"/>
      <c r="CZ45" s="1265"/>
      <c r="DA45" s="1265"/>
      <c r="DB45" s="1265"/>
      <c r="DC45" s="1266"/>
    </row>
    <row r="46" spans="2:109" ht="13.2" x14ac:dyDescent="0.2">
      <c r="B46" s="372"/>
      <c r="AN46" s="1264"/>
      <c r="AO46" s="1265"/>
      <c r="AP46" s="1265"/>
      <c r="AQ46" s="1265"/>
      <c r="AR46" s="1265"/>
      <c r="AS46" s="1265"/>
      <c r="AT46" s="1265"/>
      <c r="AU46" s="1265"/>
      <c r="AV46" s="1265"/>
      <c r="AW46" s="1265"/>
      <c r="AX46" s="1265"/>
      <c r="AY46" s="1265"/>
      <c r="AZ46" s="1265"/>
      <c r="BA46" s="1265"/>
      <c r="BB46" s="1265"/>
      <c r="BC46" s="1265"/>
      <c r="BD46" s="1265"/>
      <c r="BE46" s="1265"/>
      <c r="BF46" s="1265"/>
      <c r="BG46" s="1265"/>
      <c r="BH46" s="1265"/>
      <c r="BI46" s="1265"/>
      <c r="BJ46" s="1265"/>
      <c r="BK46" s="1265"/>
      <c r="BL46" s="1265"/>
      <c r="BM46" s="1265"/>
      <c r="BN46" s="1265"/>
      <c r="BO46" s="1265"/>
      <c r="BP46" s="1265"/>
      <c r="BQ46" s="1265"/>
      <c r="BR46" s="1265"/>
      <c r="BS46" s="1265"/>
      <c r="BT46" s="1265"/>
      <c r="BU46" s="1265"/>
      <c r="BV46" s="1265"/>
      <c r="BW46" s="1265"/>
      <c r="BX46" s="1265"/>
      <c r="BY46" s="1265"/>
      <c r="BZ46" s="1265"/>
      <c r="CA46" s="1265"/>
      <c r="CB46" s="1265"/>
      <c r="CC46" s="1265"/>
      <c r="CD46" s="1265"/>
      <c r="CE46" s="1265"/>
      <c r="CF46" s="1265"/>
      <c r="CG46" s="1265"/>
      <c r="CH46" s="1265"/>
      <c r="CI46" s="1265"/>
      <c r="CJ46" s="1265"/>
      <c r="CK46" s="1265"/>
      <c r="CL46" s="1265"/>
      <c r="CM46" s="1265"/>
      <c r="CN46" s="1265"/>
      <c r="CO46" s="1265"/>
      <c r="CP46" s="1265"/>
      <c r="CQ46" s="1265"/>
      <c r="CR46" s="1265"/>
      <c r="CS46" s="1265"/>
      <c r="CT46" s="1265"/>
      <c r="CU46" s="1265"/>
      <c r="CV46" s="1265"/>
      <c r="CW46" s="1265"/>
      <c r="CX46" s="1265"/>
      <c r="CY46" s="1265"/>
      <c r="CZ46" s="1265"/>
      <c r="DA46" s="1265"/>
      <c r="DB46" s="1265"/>
      <c r="DC46" s="1266"/>
    </row>
    <row r="47" spans="2:109" ht="13.2" x14ac:dyDescent="0.2">
      <c r="B47" s="372"/>
      <c r="AN47" s="1267"/>
      <c r="AO47" s="1268"/>
      <c r="AP47" s="1268"/>
      <c r="AQ47" s="1268"/>
      <c r="AR47" s="1268"/>
      <c r="AS47" s="1268"/>
      <c r="AT47" s="1268"/>
      <c r="AU47" s="1268"/>
      <c r="AV47" s="1268"/>
      <c r="AW47" s="1268"/>
      <c r="AX47" s="1268"/>
      <c r="AY47" s="1268"/>
      <c r="AZ47" s="1268"/>
      <c r="BA47" s="1268"/>
      <c r="BB47" s="1268"/>
      <c r="BC47" s="1268"/>
      <c r="BD47" s="1268"/>
      <c r="BE47" s="1268"/>
      <c r="BF47" s="1268"/>
      <c r="BG47" s="1268"/>
      <c r="BH47" s="1268"/>
      <c r="BI47" s="1268"/>
      <c r="BJ47" s="1268"/>
      <c r="BK47" s="1268"/>
      <c r="BL47" s="1268"/>
      <c r="BM47" s="1268"/>
      <c r="BN47" s="1268"/>
      <c r="BO47" s="1268"/>
      <c r="BP47" s="1268"/>
      <c r="BQ47" s="1268"/>
      <c r="BR47" s="1268"/>
      <c r="BS47" s="1268"/>
      <c r="BT47" s="1268"/>
      <c r="BU47" s="1268"/>
      <c r="BV47" s="1268"/>
      <c r="BW47" s="1268"/>
      <c r="BX47" s="1268"/>
      <c r="BY47" s="1268"/>
      <c r="BZ47" s="1268"/>
      <c r="CA47" s="1268"/>
      <c r="CB47" s="1268"/>
      <c r="CC47" s="1268"/>
      <c r="CD47" s="1268"/>
      <c r="CE47" s="1268"/>
      <c r="CF47" s="1268"/>
      <c r="CG47" s="1268"/>
      <c r="CH47" s="1268"/>
      <c r="CI47" s="1268"/>
      <c r="CJ47" s="1268"/>
      <c r="CK47" s="1268"/>
      <c r="CL47" s="1268"/>
      <c r="CM47" s="1268"/>
      <c r="CN47" s="1268"/>
      <c r="CO47" s="1268"/>
      <c r="CP47" s="1268"/>
      <c r="CQ47" s="1268"/>
      <c r="CR47" s="1268"/>
      <c r="CS47" s="1268"/>
      <c r="CT47" s="1268"/>
      <c r="CU47" s="1268"/>
      <c r="CV47" s="1268"/>
      <c r="CW47" s="1268"/>
      <c r="CX47" s="1268"/>
      <c r="CY47" s="1268"/>
      <c r="CZ47" s="1268"/>
      <c r="DA47" s="1268"/>
      <c r="DB47" s="1268"/>
      <c r="DC47" s="1269"/>
    </row>
    <row r="48" spans="2:109" ht="13.2" x14ac:dyDescent="0.2">
      <c r="B48" s="372"/>
      <c r="H48" s="381"/>
      <c r="I48" s="381"/>
      <c r="J48" s="381"/>
      <c r="AN48" s="381"/>
      <c r="AO48" s="381"/>
      <c r="AP48" s="381"/>
      <c r="AZ48" s="381"/>
      <c r="BA48" s="381"/>
      <c r="BB48" s="381"/>
      <c r="BL48" s="381"/>
      <c r="BM48" s="381"/>
      <c r="BN48" s="381"/>
      <c r="BX48" s="381"/>
      <c r="BY48" s="381"/>
      <c r="BZ48" s="381"/>
      <c r="CJ48" s="381"/>
      <c r="CK48" s="381"/>
      <c r="CL48" s="381"/>
      <c r="CV48" s="381"/>
      <c r="CW48" s="381"/>
      <c r="CX48" s="381"/>
    </row>
    <row r="49" spans="1:109" ht="13.2" x14ac:dyDescent="0.2">
      <c r="B49" s="372"/>
      <c r="AN49" s="366" t="s">
        <v>649</v>
      </c>
    </row>
    <row r="50" spans="1:109" ht="13.2" x14ac:dyDescent="0.2">
      <c r="B50" s="372"/>
      <c r="G50" s="1253"/>
      <c r="H50" s="1253"/>
      <c r="I50" s="1253"/>
      <c r="J50" s="1253"/>
      <c r="K50" s="382"/>
      <c r="L50" s="382"/>
      <c r="M50" s="383"/>
      <c r="N50" s="383"/>
      <c r="AN50" s="1271"/>
      <c r="AO50" s="1272"/>
      <c r="AP50" s="1272"/>
      <c r="AQ50" s="1272"/>
      <c r="AR50" s="1272"/>
      <c r="AS50" s="1272"/>
      <c r="AT50" s="1272"/>
      <c r="AU50" s="1272"/>
      <c r="AV50" s="1272"/>
      <c r="AW50" s="1272"/>
      <c r="AX50" s="1272"/>
      <c r="AY50" s="1272"/>
      <c r="AZ50" s="1272"/>
      <c r="BA50" s="1272"/>
      <c r="BB50" s="1272"/>
      <c r="BC50" s="1272"/>
      <c r="BD50" s="1272"/>
      <c r="BE50" s="1272"/>
      <c r="BF50" s="1272"/>
      <c r="BG50" s="1272"/>
      <c r="BH50" s="1272"/>
      <c r="BI50" s="1272"/>
      <c r="BJ50" s="1272"/>
      <c r="BK50" s="1272"/>
      <c r="BL50" s="1272"/>
      <c r="BM50" s="1272"/>
      <c r="BN50" s="1272"/>
      <c r="BO50" s="1273"/>
      <c r="BP50" s="1259" t="s">
        <v>591</v>
      </c>
      <c r="BQ50" s="1259"/>
      <c r="BR50" s="1259"/>
      <c r="BS50" s="1259"/>
      <c r="BT50" s="1259"/>
      <c r="BU50" s="1259"/>
      <c r="BV50" s="1259"/>
      <c r="BW50" s="1259"/>
      <c r="BX50" s="1259" t="s">
        <v>592</v>
      </c>
      <c r="BY50" s="1259"/>
      <c r="BZ50" s="1259"/>
      <c r="CA50" s="1259"/>
      <c r="CB50" s="1259"/>
      <c r="CC50" s="1259"/>
      <c r="CD50" s="1259"/>
      <c r="CE50" s="1259"/>
      <c r="CF50" s="1259" t="s">
        <v>593</v>
      </c>
      <c r="CG50" s="1259"/>
      <c r="CH50" s="1259"/>
      <c r="CI50" s="1259"/>
      <c r="CJ50" s="1259"/>
      <c r="CK50" s="1259"/>
      <c r="CL50" s="1259"/>
      <c r="CM50" s="1259"/>
      <c r="CN50" s="1259" t="s">
        <v>594</v>
      </c>
      <c r="CO50" s="1259"/>
      <c r="CP50" s="1259"/>
      <c r="CQ50" s="1259"/>
      <c r="CR50" s="1259"/>
      <c r="CS50" s="1259"/>
      <c r="CT50" s="1259"/>
      <c r="CU50" s="1259"/>
      <c r="CV50" s="1259" t="s">
        <v>595</v>
      </c>
      <c r="CW50" s="1259"/>
      <c r="CX50" s="1259"/>
      <c r="CY50" s="1259"/>
      <c r="CZ50" s="1259"/>
      <c r="DA50" s="1259"/>
      <c r="DB50" s="1259"/>
      <c r="DC50" s="1259"/>
    </row>
    <row r="51" spans="1:109" ht="13.5" customHeight="1" x14ac:dyDescent="0.2">
      <c r="B51" s="372"/>
      <c r="G51" s="1270"/>
      <c r="H51" s="1270"/>
      <c r="I51" s="1274"/>
      <c r="J51" s="1274"/>
      <c r="K51" s="1260"/>
      <c r="L51" s="1260"/>
      <c r="M51" s="1260"/>
      <c r="N51" s="1260"/>
      <c r="AM51" s="381"/>
      <c r="AN51" s="1258" t="s">
        <v>650</v>
      </c>
      <c r="AO51" s="1258"/>
      <c r="AP51" s="1258"/>
      <c r="AQ51" s="1258"/>
      <c r="AR51" s="1258"/>
      <c r="AS51" s="1258"/>
      <c r="AT51" s="1258"/>
      <c r="AU51" s="1258"/>
      <c r="AV51" s="1258"/>
      <c r="AW51" s="1258"/>
      <c r="AX51" s="1258"/>
      <c r="AY51" s="1258"/>
      <c r="AZ51" s="1258"/>
      <c r="BA51" s="1258"/>
      <c r="BB51" s="1258" t="s">
        <v>651</v>
      </c>
      <c r="BC51" s="1258"/>
      <c r="BD51" s="1258"/>
      <c r="BE51" s="1258"/>
      <c r="BF51" s="1258"/>
      <c r="BG51" s="1258"/>
      <c r="BH51" s="1258"/>
      <c r="BI51" s="1258"/>
      <c r="BJ51" s="1258"/>
      <c r="BK51" s="1258"/>
      <c r="BL51" s="1258"/>
      <c r="BM51" s="1258"/>
      <c r="BN51" s="1258"/>
      <c r="BO51" s="1258"/>
      <c r="BP51" s="1255">
        <v>21.8</v>
      </c>
      <c r="BQ51" s="1255"/>
      <c r="BR51" s="1255"/>
      <c r="BS51" s="1255"/>
      <c r="BT51" s="1255"/>
      <c r="BU51" s="1255"/>
      <c r="BV51" s="1255"/>
      <c r="BW51" s="1255"/>
      <c r="BX51" s="1255">
        <v>38.299999999999997</v>
      </c>
      <c r="BY51" s="1255"/>
      <c r="BZ51" s="1255"/>
      <c r="CA51" s="1255"/>
      <c r="CB51" s="1255"/>
      <c r="CC51" s="1255"/>
      <c r="CD51" s="1255"/>
      <c r="CE51" s="1255"/>
      <c r="CF51" s="1255">
        <v>33.299999999999997</v>
      </c>
      <c r="CG51" s="1255"/>
      <c r="CH51" s="1255"/>
      <c r="CI51" s="1255"/>
      <c r="CJ51" s="1255"/>
      <c r="CK51" s="1255"/>
      <c r="CL51" s="1255"/>
      <c r="CM51" s="1255"/>
      <c r="CN51" s="1255">
        <v>14.6</v>
      </c>
      <c r="CO51" s="1255"/>
      <c r="CP51" s="1255"/>
      <c r="CQ51" s="1255"/>
      <c r="CR51" s="1255"/>
      <c r="CS51" s="1255"/>
      <c r="CT51" s="1255"/>
      <c r="CU51" s="1255"/>
      <c r="CV51" s="1255"/>
      <c r="CW51" s="1255"/>
      <c r="CX51" s="1255"/>
      <c r="CY51" s="1255"/>
      <c r="CZ51" s="1255"/>
      <c r="DA51" s="1255"/>
      <c r="DB51" s="1255"/>
      <c r="DC51" s="1255"/>
    </row>
    <row r="52" spans="1:109" ht="13.2" x14ac:dyDescent="0.2">
      <c r="B52" s="372"/>
      <c r="G52" s="1270"/>
      <c r="H52" s="1270"/>
      <c r="I52" s="1274"/>
      <c r="J52" s="1274"/>
      <c r="K52" s="1260"/>
      <c r="L52" s="1260"/>
      <c r="M52" s="1260"/>
      <c r="N52" s="1260"/>
      <c r="AM52" s="381"/>
      <c r="AN52" s="1258"/>
      <c r="AO52" s="1258"/>
      <c r="AP52" s="1258"/>
      <c r="AQ52" s="1258"/>
      <c r="AR52" s="1258"/>
      <c r="AS52" s="1258"/>
      <c r="AT52" s="1258"/>
      <c r="AU52" s="1258"/>
      <c r="AV52" s="1258"/>
      <c r="AW52" s="1258"/>
      <c r="AX52" s="1258"/>
      <c r="AY52" s="1258"/>
      <c r="AZ52" s="1258"/>
      <c r="BA52" s="1258"/>
      <c r="BB52" s="1258"/>
      <c r="BC52" s="1258"/>
      <c r="BD52" s="1258"/>
      <c r="BE52" s="1258"/>
      <c r="BF52" s="1258"/>
      <c r="BG52" s="1258"/>
      <c r="BH52" s="1258"/>
      <c r="BI52" s="1258"/>
      <c r="BJ52" s="1258"/>
      <c r="BK52" s="1258"/>
      <c r="BL52" s="1258"/>
      <c r="BM52" s="1258"/>
      <c r="BN52" s="1258"/>
      <c r="BO52" s="1258"/>
      <c r="BP52" s="1255"/>
      <c r="BQ52" s="1255"/>
      <c r="BR52" s="1255"/>
      <c r="BS52" s="1255"/>
      <c r="BT52" s="1255"/>
      <c r="BU52" s="1255"/>
      <c r="BV52" s="1255"/>
      <c r="BW52" s="1255"/>
      <c r="BX52" s="1255"/>
      <c r="BY52" s="1255"/>
      <c r="BZ52" s="1255"/>
      <c r="CA52" s="1255"/>
      <c r="CB52" s="1255"/>
      <c r="CC52" s="1255"/>
      <c r="CD52" s="1255"/>
      <c r="CE52" s="1255"/>
      <c r="CF52" s="1255"/>
      <c r="CG52" s="1255"/>
      <c r="CH52" s="1255"/>
      <c r="CI52" s="1255"/>
      <c r="CJ52" s="1255"/>
      <c r="CK52" s="1255"/>
      <c r="CL52" s="1255"/>
      <c r="CM52" s="1255"/>
      <c r="CN52" s="1255"/>
      <c r="CO52" s="1255"/>
      <c r="CP52" s="1255"/>
      <c r="CQ52" s="1255"/>
      <c r="CR52" s="1255"/>
      <c r="CS52" s="1255"/>
      <c r="CT52" s="1255"/>
      <c r="CU52" s="1255"/>
      <c r="CV52" s="1255"/>
      <c r="CW52" s="1255"/>
      <c r="CX52" s="1255"/>
      <c r="CY52" s="1255"/>
      <c r="CZ52" s="1255"/>
      <c r="DA52" s="1255"/>
      <c r="DB52" s="1255"/>
      <c r="DC52" s="1255"/>
    </row>
    <row r="53" spans="1:109" ht="13.2" x14ac:dyDescent="0.2">
      <c r="A53" s="380"/>
      <c r="B53" s="372"/>
      <c r="G53" s="1270"/>
      <c r="H53" s="1270"/>
      <c r="I53" s="1253"/>
      <c r="J53" s="1253"/>
      <c r="K53" s="1260"/>
      <c r="L53" s="1260"/>
      <c r="M53" s="1260"/>
      <c r="N53" s="1260"/>
      <c r="AM53" s="381"/>
      <c r="AN53" s="1258"/>
      <c r="AO53" s="1258"/>
      <c r="AP53" s="1258"/>
      <c r="AQ53" s="1258"/>
      <c r="AR53" s="1258"/>
      <c r="AS53" s="1258"/>
      <c r="AT53" s="1258"/>
      <c r="AU53" s="1258"/>
      <c r="AV53" s="1258"/>
      <c r="AW53" s="1258"/>
      <c r="AX53" s="1258"/>
      <c r="AY53" s="1258"/>
      <c r="AZ53" s="1258"/>
      <c r="BA53" s="1258"/>
      <c r="BB53" s="1258" t="s">
        <v>652</v>
      </c>
      <c r="BC53" s="1258"/>
      <c r="BD53" s="1258"/>
      <c r="BE53" s="1258"/>
      <c r="BF53" s="1258"/>
      <c r="BG53" s="1258"/>
      <c r="BH53" s="1258"/>
      <c r="BI53" s="1258"/>
      <c r="BJ53" s="1258"/>
      <c r="BK53" s="1258"/>
      <c r="BL53" s="1258"/>
      <c r="BM53" s="1258"/>
      <c r="BN53" s="1258"/>
      <c r="BO53" s="1258"/>
      <c r="BP53" s="1255">
        <v>44.1</v>
      </c>
      <c r="BQ53" s="1255"/>
      <c r="BR53" s="1255"/>
      <c r="BS53" s="1255"/>
      <c r="BT53" s="1255"/>
      <c r="BU53" s="1255"/>
      <c r="BV53" s="1255"/>
      <c r="BW53" s="1255"/>
      <c r="BX53" s="1255">
        <v>46</v>
      </c>
      <c r="BY53" s="1255"/>
      <c r="BZ53" s="1255"/>
      <c r="CA53" s="1255"/>
      <c r="CB53" s="1255"/>
      <c r="CC53" s="1255"/>
      <c r="CD53" s="1255"/>
      <c r="CE53" s="1255"/>
      <c r="CF53" s="1255">
        <v>47.4</v>
      </c>
      <c r="CG53" s="1255"/>
      <c r="CH53" s="1255"/>
      <c r="CI53" s="1255"/>
      <c r="CJ53" s="1255"/>
      <c r="CK53" s="1255"/>
      <c r="CL53" s="1255"/>
      <c r="CM53" s="1255"/>
      <c r="CN53" s="1255">
        <v>49</v>
      </c>
      <c r="CO53" s="1255"/>
      <c r="CP53" s="1255"/>
      <c r="CQ53" s="1255"/>
      <c r="CR53" s="1255"/>
      <c r="CS53" s="1255"/>
      <c r="CT53" s="1255"/>
      <c r="CU53" s="1255"/>
      <c r="CV53" s="1255">
        <v>50.2</v>
      </c>
      <c r="CW53" s="1255"/>
      <c r="CX53" s="1255"/>
      <c r="CY53" s="1255"/>
      <c r="CZ53" s="1255"/>
      <c r="DA53" s="1255"/>
      <c r="DB53" s="1255"/>
      <c r="DC53" s="1255"/>
    </row>
    <row r="54" spans="1:109" ht="13.2" x14ac:dyDescent="0.2">
      <c r="A54" s="380"/>
      <c r="B54" s="372"/>
      <c r="G54" s="1270"/>
      <c r="H54" s="1270"/>
      <c r="I54" s="1253"/>
      <c r="J54" s="1253"/>
      <c r="K54" s="1260"/>
      <c r="L54" s="1260"/>
      <c r="M54" s="1260"/>
      <c r="N54" s="1260"/>
      <c r="AM54" s="381"/>
      <c r="AN54" s="1258"/>
      <c r="AO54" s="1258"/>
      <c r="AP54" s="1258"/>
      <c r="AQ54" s="1258"/>
      <c r="AR54" s="1258"/>
      <c r="AS54" s="1258"/>
      <c r="AT54" s="1258"/>
      <c r="AU54" s="1258"/>
      <c r="AV54" s="1258"/>
      <c r="AW54" s="1258"/>
      <c r="AX54" s="1258"/>
      <c r="AY54" s="1258"/>
      <c r="AZ54" s="1258"/>
      <c r="BA54" s="1258"/>
      <c r="BB54" s="1258"/>
      <c r="BC54" s="1258"/>
      <c r="BD54" s="1258"/>
      <c r="BE54" s="1258"/>
      <c r="BF54" s="1258"/>
      <c r="BG54" s="1258"/>
      <c r="BH54" s="1258"/>
      <c r="BI54" s="1258"/>
      <c r="BJ54" s="1258"/>
      <c r="BK54" s="1258"/>
      <c r="BL54" s="1258"/>
      <c r="BM54" s="1258"/>
      <c r="BN54" s="1258"/>
      <c r="BO54" s="1258"/>
      <c r="BP54" s="1255"/>
      <c r="BQ54" s="1255"/>
      <c r="BR54" s="1255"/>
      <c r="BS54" s="1255"/>
      <c r="BT54" s="1255"/>
      <c r="BU54" s="1255"/>
      <c r="BV54" s="1255"/>
      <c r="BW54" s="1255"/>
      <c r="BX54" s="1255"/>
      <c r="BY54" s="1255"/>
      <c r="BZ54" s="1255"/>
      <c r="CA54" s="1255"/>
      <c r="CB54" s="1255"/>
      <c r="CC54" s="1255"/>
      <c r="CD54" s="1255"/>
      <c r="CE54" s="1255"/>
      <c r="CF54" s="1255"/>
      <c r="CG54" s="1255"/>
      <c r="CH54" s="1255"/>
      <c r="CI54" s="1255"/>
      <c r="CJ54" s="1255"/>
      <c r="CK54" s="1255"/>
      <c r="CL54" s="1255"/>
      <c r="CM54" s="1255"/>
      <c r="CN54" s="1255"/>
      <c r="CO54" s="1255"/>
      <c r="CP54" s="1255"/>
      <c r="CQ54" s="1255"/>
      <c r="CR54" s="1255"/>
      <c r="CS54" s="1255"/>
      <c r="CT54" s="1255"/>
      <c r="CU54" s="1255"/>
      <c r="CV54" s="1255"/>
      <c r="CW54" s="1255"/>
      <c r="CX54" s="1255"/>
      <c r="CY54" s="1255"/>
      <c r="CZ54" s="1255"/>
      <c r="DA54" s="1255"/>
      <c r="DB54" s="1255"/>
      <c r="DC54" s="1255"/>
    </row>
    <row r="55" spans="1:109" ht="13.2" x14ac:dyDescent="0.2">
      <c r="A55" s="380"/>
      <c r="B55" s="372"/>
      <c r="G55" s="1253"/>
      <c r="H55" s="1253"/>
      <c r="I55" s="1253"/>
      <c r="J55" s="1253"/>
      <c r="K55" s="1260"/>
      <c r="L55" s="1260"/>
      <c r="M55" s="1260"/>
      <c r="N55" s="1260"/>
      <c r="AN55" s="1259" t="s">
        <v>653</v>
      </c>
      <c r="AO55" s="1259"/>
      <c r="AP55" s="1259"/>
      <c r="AQ55" s="1259"/>
      <c r="AR55" s="1259"/>
      <c r="AS55" s="1259"/>
      <c r="AT55" s="1259"/>
      <c r="AU55" s="1259"/>
      <c r="AV55" s="1259"/>
      <c r="AW55" s="1259"/>
      <c r="AX55" s="1259"/>
      <c r="AY55" s="1259"/>
      <c r="AZ55" s="1259"/>
      <c r="BA55" s="1259"/>
      <c r="BB55" s="1258" t="s">
        <v>651</v>
      </c>
      <c r="BC55" s="1258"/>
      <c r="BD55" s="1258"/>
      <c r="BE55" s="1258"/>
      <c r="BF55" s="1258"/>
      <c r="BG55" s="1258"/>
      <c r="BH55" s="1258"/>
      <c r="BI55" s="1258"/>
      <c r="BJ55" s="1258"/>
      <c r="BK55" s="1258"/>
      <c r="BL55" s="1258"/>
      <c r="BM55" s="1258"/>
      <c r="BN55" s="1258"/>
      <c r="BO55" s="1258"/>
      <c r="BP55" s="1255">
        <v>20.9</v>
      </c>
      <c r="BQ55" s="1255"/>
      <c r="BR55" s="1255"/>
      <c r="BS55" s="1255"/>
      <c r="BT55" s="1255"/>
      <c r="BU55" s="1255"/>
      <c r="BV55" s="1255"/>
      <c r="BW55" s="1255"/>
      <c r="BX55" s="1255">
        <v>21</v>
      </c>
      <c r="BY55" s="1255"/>
      <c r="BZ55" s="1255"/>
      <c r="CA55" s="1255"/>
      <c r="CB55" s="1255"/>
      <c r="CC55" s="1255"/>
      <c r="CD55" s="1255"/>
      <c r="CE55" s="1255"/>
      <c r="CF55" s="1255">
        <v>23.5</v>
      </c>
      <c r="CG55" s="1255"/>
      <c r="CH55" s="1255"/>
      <c r="CI55" s="1255"/>
      <c r="CJ55" s="1255"/>
      <c r="CK55" s="1255"/>
      <c r="CL55" s="1255"/>
      <c r="CM55" s="1255"/>
      <c r="CN55" s="1255">
        <v>8.5</v>
      </c>
      <c r="CO55" s="1255"/>
      <c r="CP55" s="1255"/>
      <c r="CQ55" s="1255"/>
      <c r="CR55" s="1255"/>
      <c r="CS55" s="1255"/>
      <c r="CT55" s="1255"/>
      <c r="CU55" s="1255"/>
      <c r="CV55" s="1255">
        <v>0</v>
      </c>
      <c r="CW55" s="1255"/>
      <c r="CX55" s="1255"/>
      <c r="CY55" s="1255"/>
      <c r="CZ55" s="1255"/>
      <c r="DA55" s="1255"/>
      <c r="DB55" s="1255"/>
      <c r="DC55" s="1255"/>
    </row>
    <row r="56" spans="1:109" ht="13.2" x14ac:dyDescent="0.2">
      <c r="A56" s="380"/>
      <c r="B56" s="372"/>
      <c r="G56" s="1253"/>
      <c r="H56" s="1253"/>
      <c r="I56" s="1253"/>
      <c r="J56" s="1253"/>
      <c r="K56" s="1260"/>
      <c r="L56" s="1260"/>
      <c r="M56" s="1260"/>
      <c r="N56" s="1260"/>
      <c r="AN56" s="1259"/>
      <c r="AO56" s="1259"/>
      <c r="AP56" s="1259"/>
      <c r="AQ56" s="1259"/>
      <c r="AR56" s="1259"/>
      <c r="AS56" s="1259"/>
      <c r="AT56" s="1259"/>
      <c r="AU56" s="1259"/>
      <c r="AV56" s="1259"/>
      <c r="AW56" s="1259"/>
      <c r="AX56" s="1259"/>
      <c r="AY56" s="1259"/>
      <c r="AZ56" s="1259"/>
      <c r="BA56" s="1259"/>
      <c r="BB56" s="1258"/>
      <c r="BC56" s="1258"/>
      <c r="BD56" s="1258"/>
      <c r="BE56" s="1258"/>
      <c r="BF56" s="1258"/>
      <c r="BG56" s="1258"/>
      <c r="BH56" s="1258"/>
      <c r="BI56" s="1258"/>
      <c r="BJ56" s="1258"/>
      <c r="BK56" s="1258"/>
      <c r="BL56" s="1258"/>
      <c r="BM56" s="1258"/>
      <c r="BN56" s="1258"/>
      <c r="BO56" s="1258"/>
      <c r="BP56" s="1255"/>
      <c r="BQ56" s="1255"/>
      <c r="BR56" s="1255"/>
      <c r="BS56" s="1255"/>
      <c r="BT56" s="1255"/>
      <c r="BU56" s="1255"/>
      <c r="BV56" s="1255"/>
      <c r="BW56" s="1255"/>
      <c r="BX56" s="1255"/>
      <c r="BY56" s="1255"/>
      <c r="BZ56" s="1255"/>
      <c r="CA56" s="1255"/>
      <c r="CB56" s="1255"/>
      <c r="CC56" s="1255"/>
      <c r="CD56" s="1255"/>
      <c r="CE56" s="1255"/>
      <c r="CF56" s="1255"/>
      <c r="CG56" s="1255"/>
      <c r="CH56" s="1255"/>
      <c r="CI56" s="1255"/>
      <c r="CJ56" s="1255"/>
      <c r="CK56" s="1255"/>
      <c r="CL56" s="1255"/>
      <c r="CM56" s="1255"/>
      <c r="CN56" s="1255"/>
      <c r="CO56" s="1255"/>
      <c r="CP56" s="1255"/>
      <c r="CQ56" s="1255"/>
      <c r="CR56" s="1255"/>
      <c r="CS56" s="1255"/>
      <c r="CT56" s="1255"/>
      <c r="CU56" s="1255"/>
      <c r="CV56" s="1255"/>
      <c r="CW56" s="1255"/>
      <c r="CX56" s="1255"/>
      <c r="CY56" s="1255"/>
      <c r="CZ56" s="1255"/>
      <c r="DA56" s="1255"/>
      <c r="DB56" s="1255"/>
      <c r="DC56" s="1255"/>
    </row>
    <row r="57" spans="1:109" s="380" customFormat="1" ht="13.2" x14ac:dyDescent="0.2">
      <c r="B57" s="384"/>
      <c r="G57" s="1253"/>
      <c r="H57" s="1253"/>
      <c r="I57" s="1256"/>
      <c r="J57" s="1256"/>
      <c r="K57" s="1260"/>
      <c r="L57" s="1260"/>
      <c r="M57" s="1260"/>
      <c r="N57" s="1260"/>
      <c r="AM57" s="366"/>
      <c r="AN57" s="1259"/>
      <c r="AO57" s="1259"/>
      <c r="AP57" s="1259"/>
      <c r="AQ57" s="1259"/>
      <c r="AR57" s="1259"/>
      <c r="AS57" s="1259"/>
      <c r="AT57" s="1259"/>
      <c r="AU57" s="1259"/>
      <c r="AV57" s="1259"/>
      <c r="AW57" s="1259"/>
      <c r="AX57" s="1259"/>
      <c r="AY57" s="1259"/>
      <c r="AZ57" s="1259"/>
      <c r="BA57" s="1259"/>
      <c r="BB57" s="1258" t="s">
        <v>652</v>
      </c>
      <c r="BC57" s="1258"/>
      <c r="BD57" s="1258"/>
      <c r="BE57" s="1258"/>
      <c r="BF57" s="1258"/>
      <c r="BG57" s="1258"/>
      <c r="BH57" s="1258"/>
      <c r="BI57" s="1258"/>
      <c r="BJ57" s="1258"/>
      <c r="BK57" s="1258"/>
      <c r="BL57" s="1258"/>
      <c r="BM57" s="1258"/>
      <c r="BN57" s="1258"/>
      <c r="BO57" s="1258"/>
      <c r="BP57" s="1255">
        <v>60.5</v>
      </c>
      <c r="BQ57" s="1255"/>
      <c r="BR57" s="1255"/>
      <c r="BS57" s="1255"/>
      <c r="BT57" s="1255"/>
      <c r="BU57" s="1255"/>
      <c r="BV57" s="1255"/>
      <c r="BW57" s="1255"/>
      <c r="BX57" s="1255">
        <v>61.4</v>
      </c>
      <c r="BY57" s="1255"/>
      <c r="BZ57" s="1255"/>
      <c r="CA57" s="1255"/>
      <c r="CB57" s="1255"/>
      <c r="CC57" s="1255"/>
      <c r="CD57" s="1255"/>
      <c r="CE57" s="1255"/>
      <c r="CF57" s="1255">
        <v>62</v>
      </c>
      <c r="CG57" s="1255"/>
      <c r="CH57" s="1255"/>
      <c r="CI57" s="1255"/>
      <c r="CJ57" s="1255"/>
      <c r="CK57" s="1255"/>
      <c r="CL57" s="1255"/>
      <c r="CM57" s="1255"/>
      <c r="CN57" s="1255">
        <v>62</v>
      </c>
      <c r="CO57" s="1255"/>
      <c r="CP57" s="1255"/>
      <c r="CQ57" s="1255"/>
      <c r="CR57" s="1255"/>
      <c r="CS57" s="1255"/>
      <c r="CT57" s="1255"/>
      <c r="CU57" s="1255"/>
      <c r="CV57" s="1255">
        <v>63.1</v>
      </c>
      <c r="CW57" s="1255"/>
      <c r="CX57" s="1255"/>
      <c r="CY57" s="1255"/>
      <c r="CZ57" s="1255"/>
      <c r="DA57" s="1255"/>
      <c r="DB57" s="1255"/>
      <c r="DC57" s="1255"/>
      <c r="DD57" s="385"/>
      <c r="DE57" s="384"/>
    </row>
    <row r="58" spans="1:109" s="380" customFormat="1" ht="13.2" x14ac:dyDescent="0.2">
      <c r="A58" s="366"/>
      <c r="B58" s="384"/>
      <c r="G58" s="1253"/>
      <c r="H58" s="1253"/>
      <c r="I58" s="1256"/>
      <c r="J58" s="1256"/>
      <c r="K58" s="1260"/>
      <c r="L58" s="1260"/>
      <c r="M58" s="1260"/>
      <c r="N58" s="1260"/>
      <c r="AM58" s="366"/>
      <c r="AN58" s="1259"/>
      <c r="AO58" s="1259"/>
      <c r="AP58" s="1259"/>
      <c r="AQ58" s="1259"/>
      <c r="AR58" s="1259"/>
      <c r="AS58" s="1259"/>
      <c r="AT58" s="1259"/>
      <c r="AU58" s="1259"/>
      <c r="AV58" s="1259"/>
      <c r="AW58" s="1259"/>
      <c r="AX58" s="1259"/>
      <c r="AY58" s="1259"/>
      <c r="AZ58" s="1259"/>
      <c r="BA58" s="1259"/>
      <c r="BB58" s="1258"/>
      <c r="BC58" s="1258"/>
      <c r="BD58" s="1258"/>
      <c r="BE58" s="1258"/>
      <c r="BF58" s="1258"/>
      <c r="BG58" s="1258"/>
      <c r="BH58" s="1258"/>
      <c r="BI58" s="1258"/>
      <c r="BJ58" s="1258"/>
      <c r="BK58" s="1258"/>
      <c r="BL58" s="1258"/>
      <c r="BM58" s="1258"/>
      <c r="BN58" s="1258"/>
      <c r="BO58" s="1258"/>
      <c r="BP58" s="1255"/>
      <c r="BQ58" s="1255"/>
      <c r="BR58" s="1255"/>
      <c r="BS58" s="1255"/>
      <c r="BT58" s="1255"/>
      <c r="BU58" s="1255"/>
      <c r="BV58" s="1255"/>
      <c r="BW58" s="1255"/>
      <c r="BX58" s="1255"/>
      <c r="BY58" s="1255"/>
      <c r="BZ58" s="1255"/>
      <c r="CA58" s="1255"/>
      <c r="CB58" s="1255"/>
      <c r="CC58" s="1255"/>
      <c r="CD58" s="1255"/>
      <c r="CE58" s="1255"/>
      <c r="CF58" s="1255"/>
      <c r="CG58" s="1255"/>
      <c r="CH58" s="1255"/>
      <c r="CI58" s="1255"/>
      <c r="CJ58" s="1255"/>
      <c r="CK58" s="1255"/>
      <c r="CL58" s="1255"/>
      <c r="CM58" s="1255"/>
      <c r="CN58" s="1255"/>
      <c r="CO58" s="1255"/>
      <c r="CP58" s="1255"/>
      <c r="CQ58" s="1255"/>
      <c r="CR58" s="1255"/>
      <c r="CS58" s="1255"/>
      <c r="CT58" s="1255"/>
      <c r="CU58" s="1255"/>
      <c r="CV58" s="1255"/>
      <c r="CW58" s="1255"/>
      <c r="CX58" s="1255"/>
      <c r="CY58" s="1255"/>
      <c r="CZ58" s="1255"/>
      <c r="DA58" s="1255"/>
      <c r="DB58" s="1255"/>
      <c r="DC58" s="1255"/>
      <c r="DD58" s="385"/>
      <c r="DE58" s="384"/>
    </row>
    <row r="59" spans="1:109" s="380" customFormat="1" ht="13.2" x14ac:dyDescent="0.2">
      <c r="A59" s="366"/>
      <c r="B59" s="384"/>
      <c r="K59" s="386"/>
      <c r="L59" s="386"/>
      <c r="M59" s="386"/>
      <c r="N59" s="386"/>
      <c r="AQ59" s="386"/>
      <c r="AR59" s="386"/>
      <c r="AS59" s="386"/>
      <c r="AT59" s="386"/>
      <c r="BC59" s="386"/>
      <c r="BD59" s="386"/>
      <c r="BE59" s="386"/>
      <c r="BF59" s="386"/>
      <c r="BO59" s="386"/>
      <c r="BP59" s="386"/>
      <c r="BQ59" s="386"/>
      <c r="BR59" s="386"/>
      <c r="CA59" s="386"/>
      <c r="CB59" s="386"/>
      <c r="CC59" s="386"/>
      <c r="CD59" s="386"/>
      <c r="CM59" s="386"/>
      <c r="CN59" s="386"/>
      <c r="CO59" s="386"/>
      <c r="CP59" s="386"/>
      <c r="CY59" s="386"/>
      <c r="CZ59" s="386"/>
      <c r="DA59" s="386"/>
      <c r="DB59" s="386"/>
      <c r="DC59" s="386"/>
      <c r="DD59" s="385"/>
      <c r="DE59" s="384"/>
    </row>
    <row r="60" spans="1:109" s="380" customFormat="1" ht="13.2" x14ac:dyDescent="0.2">
      <c r="A60" s="366"/>
      <c r="B60" s="384"/>
      <c r="K60" s="386"/>
      <c r="L60" s="386"/>
      <c r="M60" s="386"/>
      <c r="N60" s="386"/>
      <c r="AQ60" s="386"/>
      <c r="AR60" s="386"/>
      <c r="AS60" s="386"/>
      <c r="AT60" s="386"/>
      <c r="BC60" s="386"/>
      <c r="BD60" s="386"/>
      <c r="BE60" s="386"/>
      <c r="BF60" s="386"/>
      <c r="BO60" s="386"/>
      <c r="BP60" s="386"/>
      <c r="BQ60" s="386"/>
      <c r="BR60" s="386"/>
      <c r="CA60" s="386"/>
      <c r="CB60" s="386"/>
      <c r="CC60" s="386"/>
      <c r="CD60" s="386"/>
      <c r="CM60" s="386"/>
      <c r="CN60" s="386"/>
      <c r="CO60" s="386"/>
      <c r="CP60" s="386"/>
      <c r="CY60" s="386"/>
      <c r="CZ60" s="386"/>
      <c r="DA60" s="386"/>
      <c r="DB60" s="386"/>
      <c r="DC60" s="386"/>
      <c r="DD60" s="385"/>
      <c r="DE60" s="384"/>
    </row>
    <row r="61" spans="1:109" s="380" customFormat="1" ht="13.2" x14ac:dyDescent="0.2">
      <c r="A61" s="366"/>
      <c r="B61" s="387"/>
      <c r="C61" s="388"/>
      <c r="D61" s="388"/>
      <c r="E61" s="388"/>
      <c r="F61" s="388"/>
      <c r="G61" s="388"/>
      <c r="H61" s="388"/>
      <c r="I61" s="388"/>
      <c r="J61" s="388"/>
      <c r="K61" s="388"/>
      <c r="L61" s="388"/>
      <c r="M61" s="389"/>
      <c r="N61" s="389"/>
      <c r="O61" s="388"/>
      <c r="P61" s="388"/>
      <c r="Q61" s="388"/>
      <c r="R61" s="388"/>
      <c r="S61" s="388"/>
      <c r="T61" s="388"/>
      <c r="U61" s="388"/>
      <c r="V61" s="388"/>
      <c r="W61" s="388"/>
      <c r="X61" s="388"/>
      <c r="Y61" s="388"/>
      <c r="Z61" s="388"/>
      <c r="AA61" s="388"/>
      <c r="AB61" s="388"/>
      <c r="AC61" s="388"/>
      <c r="AD61" s="388"/>
      <c r="AE61" s="388"/>
      <c r="AF61" s="388"/>
      <c r="AG61" s="388"/>
      <c r="AH61" s="388"/>
      <c r="AI61" s="388"/>
      <c r="AJ61" s="388"/>
      <c r="AK61" s="388"/>
      <c r="AL61" s="388"/>
      <c r="AM61" s="388"/>
      <c r="AN61" s="388"/>
      <c r="AO61" s="388"/>
      <c r="AP61" s="388"/>
      <c r="AQ61" s="388"/>
      <c r="AR61" s="388"/>
      <c r="AS61" s="389"/>
      <c r="AT61" s="389"/>
      <c r="AU61" s="388"/>
      <c r="AV61" s="388"/>
      <c r="AW61" s="388"/>
      <c r="AX61" s="388"/>
      <c r="AY61" s="388"/>
      <c r="AZ61" s="388"/>
      <c r="BA61" s="388"/>
      <c r="BB61" s="388"/>
      <c r="BC61" s="388"/>
      <c r="BD61" s="388"/>
      <c r="BE61" s="389"/>
      <c r="BF61" s="389"/>
      <c r="BG61" s="388"/>
      <c r="BH61" s="388"/>
      <c r="BI61" s="388"/>
      <c r="BJ61" s="388"/>
      <c r="BK61" s="388"/>
      <c r="BL61" s="388"/>
      <c r="BM61" s="388"/>
      <c r="BN61" s="388"/>
      <c r="BO61" s="388"/>
      <c r="BP61" s="388"/>
      <c r="BQ61" s="389"/>
      <c r="BR61" s="389"/>
      <c r="BS61" s="388"/>
      <c r="BT61" s="388"/>
      <c r="BU61" s="388"/>
      <c r="BV61" s="388"/>
      <c r="BW61" s="388"/>
      <c r="BX61" s="388"/>
      <c r="BY61" s="388"/>
      <c r="BZ61" s="388"/>
      <c r="CA61" s="388"/>
      <c r="CB61" s="388"/>
      <c r="CC61" s="389"/>
      <c r="CD61" s="389"/>
      <c r="CE61" s="388"/>
      <c r="CF61" s="388"/>
      <c r="CG61" s="388"/>
      <c r="CH61" s="388"/>
      <c r="CI61" s="388"/>
      <c r="CJ61" s="388"/>
      <c r="CK61" s="388"/>
      <c r="CL61" s="388"/>
      <c r="CM61" s="388"/>
      <c r="CN61" s="388"/>
      <c r="CO61" s="389"/>
      <c r="CP61" s="389"/>
      <c r="CQ61" s="388"/>
      <c r="CR61" s="388"/>
      <c r="CS61" s="388"/>
      <c r="CT61" s="388"/>
      <c r="CU61" s="388"/>
      <c r="CV61" s="388"/>
      <c r="CW61" s="388"/>
      <c r="CX61" s="388"/>
      <c r="CY61" s="388"/>
      <c r="CZ61" s="388"/>
      <c r="DA61" s="389"/>
      <c r="DB61" s="389"/>
      <c r="DC61" s="389"/>
      <c r="DD61" s="390"/>
      <c r="DE61" s="384"/>
    </row>
    <row r="62" spans="1:109" ht="13.2" x14ac:dyDescent="0.2">
      <c r="B62" s="377"/>
      <c r="C62" s="377"/>
      <c r="D62" s="377"/>
      <c r="E62" s="377"/>
      <c r="F62" s="377"/>
      <c r="G62" s="377"/>
      <c r="H62" s="377"/>
      <c r="I62" s="377"/>
      <c r="J62" s="377"/>
      <c r="K62" s="377"/>
      <c r="L62" s="377"/>
      <c r="M62" s="377"/>
      <c r="N62" s="377"/>
      <c r="O62" s="377"/>
      <c r="P62" s="377"/>
      <c r="Q62" s="377"/>
      <c r="R62" s="377"/>
      <c r="S62" s="377"/>
      <c r="T62" s="377"/>
      <c r="U62" s="377"/>
      <c r="V62" s="377"/>
      <c r="W62" s="377"/>
      <c r="X62" s="377"/>
      <c r="Y62" s="377"/>
      <c r="Z62" s="377"/>
      <c r="AA62" s="377"/>
      <c r="AB62" s="377"/>
      <c r="AC62" s="377"/>
      <c r="AD62" s="377"/>
      <c r="AE62" s="377"/>
      <c r="AF62" s="377"/>
      <c r="AG62" s="377"/>
      <c r="AH62" s="377"/>
      <c r="AI62" s="377"/>
      <c r="AJ62" s="377"/>
      <c r="AK62" s="377"/>
      <c r="AL62" s="377"/>
      <c r="AM62" s="377"/>
      <c r="AN62" s="377"/>
      <c r="AO62" s="377"/>
      <c r="AP62" s="377"/>
      <c r="AQ62" s="377"/>
      <c r="AR62" s="377"/>
      <c r="AS62" s="377"/>
      <c r="AT62" s="377"/>
      <c r="AU62" s="377"/>
      <c r="AV62" s="377"/>
      <c r="AW62" s="377"/>
      <c r="AX62" s="377"/>
      <c r="AY62" s="377"/>
      <c r="AZ62" s="377"/>
      <c r="BA62" s="377"/>
      <c r="BB62" s="377"/>
      <c r="BC62" s="377"/>
      <c r="BD62" s="377"/>
      <c r="BE62" s="377"/>
      <c r="BF62" s="377"/>
      <c r="BG62" s="377"/>
      <c r="BH62" s="377"/>
      <c r="BI62" s="377"/>
      <c r="BJ62" s="377"/>
      <c r="BK62" s="377"/>
      <c r="BL62" s="377"/>
      <c r="BM62" s="377"/>
      <c r="BN62" s="377"/>
      <c r="BO62" s="377"/>
      <c r="BP62" s="377"/>
      <c r="BQ62" s="377"/>
      <c r="BR62" s="377"/>
      <c r="BS62" s="377"/>
      <c r="BT62" s="377"/>
      <c r="BU62" s="377"/>
      <c r="BV62" s="377"/>
      <c r="BW62" s="377"/>
      <c r="BX62" s="377"/>
      <c r="BY62" s="377"/>
      <c r="BZ62" s="377"/>
      <c r="CA62" s="377"/>
      <c r="CB62" s="377"/>
      <c r="CC62" s="377"/>
      <c r="CD62" s="377"/>
      <c r="CE62" s="377"/>
      <c r="CF62" s="377"/>
      <c r="CG62" s="377"/>
      <c r="CH62" s="377"/>
      <c r="CI62" s="377"/>
      <c r="CJ62" s="377"/>
      <c r="CK62" s="377"/>
      <c r="CL62" s="377"/>
      <c r="CM62" s="377"/>
      <c r="CN62" s="377"/>
      <c r="CO62" s="377"/>
      <c r="CP62" s="377"/>
      <c r="CQ62" s="377"/>
      <c r="CR62" s="377"/>
      <c r="CS62" s="377"/>
      <c r="CT62" s="377"/>
      <c r="CU62" s="377"/>
      <c r="CV62" s="377"/>
      <c r="CW62" s="377"/>
      <c r="CX62" s="377"/>
      <c r="CY62" s="377"/>
      <c r="CZ62" s="377"/>
      <c r="DA62" s="377"/>
      <c r="DB62" s="377"/>
      <c r="DC62" s="377"/>
      <c r="DD62" s="377"/>
      <c r="DE62" s="366"/>
    </row>
    <row r="63" spans="1:109" ht="16.2" x14ac:dyDescent="0.2">
      <c r="B63" s="391" t="s">
        <v>654</v>
      </c>
    </row>
    <row r="64" spans="1:109" ht="13.2" x14ac:dyDescent="0.2">
      <c r="B64" s="372"/>
      <c r="G64" s="379"/>
      <c r="I64" s="392"/>
      <c r="J64" s="392"/>
      <c r="K64" s="392"/>
      <c r="L64" s="392"/>
      <c r="M64" s="392"/>
      <c r="N64" s="393"/>
      <c r="AM64" s="379"/>
      <c r="AN64" s="379" t="s">
        <v>648</v>
      </c>
      <c r="AP64" s="380"/>
      <c r="AQ64" s="380"/>
      <c r="AR64" s="380"/>
      <c r="AY64" s="379"/>
      <c r="BA64" s="380"/>
      <c r="BB64" s="380"/>
      <c r="BC64" s="380"/>
      <c r="BK64" s="379"/>
      <c r="BM64" s="380"/>
      <c r="BN64" s="380"/>
      <c r="BO64" s="380"/>
      <c r="BW64" s="379"/>
      <c r="BY64" s="380"/>
      <c r="BZ64" s="380"/>
      <c r="CA64" s="380"/>
      <c r="CI64" s="379"/>
      <c r="CK64" s="380"/>
      <c r="CL64" s="380"/>
      <c r="CM64" s="380"/>
      <c r="CU64" s="379"/>
      <c r="CW64" s="380"/>
      <c r="CX64" s="380"/>
      <c r="CY64" s="380"/>
    </row>
    <row r="65" spans="2:107" ht="13.2" x14ac:dyDescent="0.2">
      <c r="B65" s="372"/>
      <c r="AN65" s="1261" t="s">
        <v>656</v>
      </c>
      <c r="AO65" s="1262"/>
      <c r="AP65" s="1262"/>
      <c r="AQ65" s="1262"/>
      <c r="AR65" s="1262"/>
      <c r="AS65" s="1262"/>
      <c r="AT65" s="1262"/>
      <c r="AU65" s="1262"/>
      <c r="AV65" s="1262"/>
      <c r="AW65" s="1262"/>
      <c r="AX65" s="1262"/>
      <c r="AY65" s="1262"/>
      <c r="AZ65" s="1262"/>
      <c r="BA65" s="1262"/>
      <c r="BB65" s="1262"/>
      <c r="BC65" s="1262"/>
      <c r="BD65" s="1262"/>
      <c r="BE65" s="1262"/>
      <c r="BF65" s="1262"/>
      <c r="BG65" s="1262"/>
      <c r="BH65" s="1262"/>
      <c r="BI65" s="1262"/>
      <c r="BJ65" s="1262"/>
      <c r="BK65" s="1262"/>
      <c r="BL65" s="1262"/>
      <c r="BM65" s="1262"/>
      <c r="BN65" s="1262"/>
      <c r="BO65" s="1262"/>
      <c r="BP65" s="1262"/>
      <c r="BQ65" s="1262"/>
      <c r="BR65" s="1262"/>
      <c r="BS65" s="1262"/>
      <c r="BT65" s="1262"/>
      <c r="BU65" s="1262"/>
      <c r="BV65" s="1262"/>
      <c r="BW65" s="1262"/>
      <c r="BX65" s="1262"/>
      <c r="BY65" s="1262"/>
      <c r="BZ65" s="1262"/>
      <c r="CA65" s="1262"/>
      <c r="CB65" s="1262"/>
      <c r="CC65" s="1262"/>
      <c r="CD65" s="1262"/>
      <c r="CE65" s="1262"/>
      <c r="CF65" s="1262"/>
      <c r="CG65" s="1262"/>
      <c r="CH65" s="1262"/>
      <c r="CI65" s="1262"/>
      <c r="CJ65" s="1262"/>
      <c r="CK65" s="1262"/>
      <c r="CL65" s="1262"/>
      <c r="CM65" s="1262"/>
      <c r="CN65" s="1262"/>
      <c r="CO65" s="1262"/>
      <c r="CP65" s="1262"/>
      <c r="CQ65" s="1262"/>
      <c r="CR65" s="1262"/>
      <c r="CS65" s="1262"/>
      <c r="CT65" s="1262"/>
      <c r="CU65" s="1262"/>
      <c r="CV65" s="1262"/>
      <c r="CW65" s="1262"/>
      <c r="CX65" s="1262"/>
      <c r="CY65" s="1262"/>
      <c r="CZ65" s="1262"/>
      <c r="DA65" s="1262"/>
      <c r="DB65" s="1262"/>
      <c r="DC65" s="1263"/>
    </row>
    <row r="66" spans="2:107" ht="13.2" x14ac:dyDescent="0.2">
      <c r="B66" s="372"/>
      <c r="AN66" s="1264"/>
      <c r="AO66" s="1265"/>
      <c r="AP66" s="1265"/>
      <c r="AQ66" s="1265"/>
      <c r="AR66" s="1265"/>
      <c r="AS66" s="1265"/>
      <c r="AT66" s="1265"/>
      <c r="AU66" s="1265"/>
      <c r="AV66" s="1265"/>
      <c r="AW66" s="1265"/>
      <c r="AX66" s="1265"/>
      <c r="AY66" s="1265"/>
      <c r="AZ66" s="1265"/>
      <c r="BA66" s="1265"/>
      <c r="BB66" s="1265"/>
      <c r="BC66" s="1265"/>
      <c r="BD66" s="1265"/>
      <c r="BE66" s="1265"/>
      <c r="BF66" s="1265"/>
      <c r="BG66" s="1265"/>
      <c r="BH66" s="1265"/>
      <c r="BI66" s="1265"/>
      <c r="BJ66" s="1265"/>
      <c r="BK66" s="1265"/>
      <c r="BL66" s="1265"/>
      <c r="BM66" s="1265"/>
      <c r="BN66" s="1265"/>
      <c r="BO66" s="1265"/>
      <c r="BP66" s="1265"/>
      <c r="BQ66" s="1265"/>
      <c r="BR66" s="1265"/>
      <c r="BS66" s="1265"/>
      <c r="BT66" s="1265"/>
      <c r="BU66" s="1265"/>
      <c r="BV66" s="1265"/>
      <c r="BW66" s="1265"/>
      <c r="BX66" s="1265"/>
      <c r="BY66" s="1265"/>
      <c r="BZ66" s="1265"/>
      <c r="CA66" s="1265"/>
      <c r="CB66" s="1265"/>
      <c r="CC66" s="1265"/>
      <c r="CD66" s="1265"/>
      <c r="CE66" s="1265"/>
      <c r="CF66" s="1265"/>
      <c r="CG66" s="1265"/>
      <c r="CH66" s="1265"/>
      <c r="CI66" s="1265"/>
      <c r="CJ66" s="1265"/>
      <c r="CK66" s="1265"/>
      <c r="CL66" s="1265"/>
      <c r="CM66" s="1265"/>
      <c r="CN66" s="1265"/>
      <c r="CO66" s="1265"/>
      <c r="CP66" s="1265"/>
      <c r="CQ66" s="1265"/>
      <c r="CR66" s="1265"/>
      <c r="CS66" s="1265"/>
      <c r="CT66" s="1265"/>
      <c r="CU66" s="1265"/>
      <c r="CV66" s="1265"/>
      <c r="CW66" s="1265"/>
      <c r="CX66" s="1265"/>
      <c r="CY66" s="1265"/>
      <c r="CZ66" s="1265"/>
      <c r="DA66" s="1265"/>
      <c r="DB66" s="1265"/>
      <c r="DC66" s="1266"/>
    </row>
    <row r="67" spans="2:107" ht="13.2" x14ac:dyDescent="0.2">
      <c r="B67" s="372"/>
      <c r="AN67" s="1264"/>
      <c r="AO67" s="1265"/>
      <c r="AP67" s="1265"/>
      <c r="AQ67" s="1265"/>
      <c r="AR67" s="1265"/>
      <c r="AS67" s="1265"/>
      <c r="AT67" s="1265"/>
      <c r="AU67" s="1265"/>
      <c r="AV67" s="1265"/>
      <c r="AW67" s="1265"/>
      <c r="AX67" s="1265"/>
      <c r="AY67" s="1265"/>
      <c r="AZ67" s="1265"/>
      <c r="BA67" s="1265"/>
      <c r="BB67" s="1265"/>
      <c r="BC67" s="1265"/>
      <c r="BD67" s="1265"/>
      <c r="BE67" s="1265"/>
      <c r="BF67" s="1265"/>
      <c r="BG67" s="1265"/>
      <c r="BH67" s="1265"/>
      <c r="BI67" s="1265"/>
      <c r="BJ67" s="1265"/>
      <c r="BK67" s="1265"/>
      <c r="BL67" s="1265"/>
      <c r="BM67" s="1265"/>
      <c r="BN67" s="1265"/>
      <c r="BO67" s="1265"/>
      <c r="BP67" s="1265"/>
      <c r="BQ67" s="1265"/>
      <c r="BR67" s="1265"/>
      <c r="BS67" s="1265"/>
      <c r="BT67" s="1265"/>
      <c r="BU67" s="1265"/>
      <c r="BV67" s="1265"/>
      <c r="BW67" s="1265"/>
      <c r="BX67" s="1265"/>
      <c r="BY67" s="1265"/>
      <c r="BZ67" s="1265"/>
      <c r="CA67" s="1265"/>
      <c r="CB67" s="1265"/>
      <c r="CC67" s="1265"/>
      <c r="CD67" s="1265"/>
      <c r="CE67" s="1265"/>
      <c r="CF67" s="1265"/>
      <c r="CG67" s="1265"/>
      <c r="CH67" s="1265"/>
      <c r="CI67" s="1265"/>
      <c r="CJ67" s="1265"/>
      <c r="CK67" s="1265"/>
      <c r="CL67" s="1265"/>
      <c r="CM67" s="1265"/>
      <c r="CN67" s="1265"/>
      <c r="CO67" s="1265"/>
      <c r="CP67" s="1265"/>
      <c r="CQ67" s="1265"/>
      <c r="CR67" s="1265"/>
      <c r="CS67" s="1265"/>
      <c r="CT67" s="1265"/>
      <c r="CU67" s="1265"/>
      <c r="CV67" s="1265"/>
      <c r="CW67" s="1265"/>
      <c r="CX67" s="1265"/>
      <c r="CY67" s="1265"/>
      <c r="CZ67" s="1265"/>
      <c r="DA67" s="1265"/>
      <c r="DB67" s="1265"/>
      <c r="DC67" s="1266"/>
    </row>
    <row r="68" spans="2:107" ht="13.2" x14ac:dyDescent="0.2">
      <c r="B68" s="372"/>
      <c r="AN68" s="1264"/>
      <c r="AO68" s="1265"/>
      <c r="AP68" s="1265"/>
      <c r="AQ68" s="1265"/>
      <c r="AR68" s="1265"/>
      <c r="AS68" s="1265"/>
      <c r="AT68" s="1265"/>
      <c r="AU68" s="1265"/>
      <c r="AV68" s="1265"/>
      <c r="AW68" s="1265"/>
      <c r="AX68" s="1265"/>
      <c r="AY68" s="1265"/>
      <c r="AZ68" s="1265"/>
      <c r="BA68" s="1265"/>
      <c r="BB68" s="1265"/>
      <c r="BC68" s="1265"/>
      <c r="BD68" s="1265"/>
      <c r="BE68" s="1265"/>
      <c r="BF68" s="1265"/>
      <c r="BG68" s="1265"/>
      <c r="BH68" s="1265"/>
      <c r="BI68" s="1265"/>
      <c r="BJ68" s="1265"/>
      <c r="BK68" s="1265"/>
      <c r="BL68" s="1265"/>
      <c r="BM68" s="1265"/>
      <c r="BN68" s="1265"/>
      <c r="BO68" s="1265"/>
      <c r="BP68" s="1265"/>
      <c r="BQ68" s="1265"/>
      <c r="BR68" s="1265"/>
      <c r="BS68" s="1265"/>
      <c r="BT68" s="1265"/>
      <c r="BU68" s="1265"/>
      <c r="BV68" s="1265"/>
      <c r="BW68" s="1265"/>
      <c r="BX68" s="1265"/>
      <c r="BY68" s="1265"/>
      <c r="BZ68" s="1265"/>
      <c r="CA68" s="1265"/>
      <c r="CB68" s="1265"/>
      <c r="CC68" s="1265"/>
      <c r="CD68" s="1265"/>
      <c r="CE68" s="1265"/>
      <c r="CF68" s="1265"/>
      <c r="CG68" s="1265"/>
      <c r="CH68" s="1265"/>
      <c r="CI68" s="1265"/>
      <c r="CJ68" s="1265"/>
      <c r="CK68" s="1265"/>
      <c r="CL68" s="1265"/>
      <c r="CM68" s="1265"/>
      <c r="CN68" s="1265"/>
      <c r="CO68" s="1265"/>
      <c r="CP68" s="1265"/>
      <c r="CQ68" s="1265"/>
      <c r="CR68" s="1265"/>
      <c r="CS68" s="1265"/>
      <c r="CT68" s="1265"/>
      <c r="CU68" s="1265"/>
      <c r="CV68" s="1265"/>
      <c r="CW68" s="1265"/>
      <c r="CX68" s="1265"/>
      <c r="CY68" s="1265"/>
      <c r="CZ68" s="1265"/>
      <c r="DA68" s="1265"/>
      <c r="DB68" s="1265"/>
      <c r="DC68" s="1266"/>
    </row>
    <row r="69" spans="2:107" ht="13.2" x14ac:dyDescent="0.2">
      <c r="B69" s="372"/>
      <c r="AN69" s="1267"/>
      <c r="AO69" s="1268"/>
      <c r="AP69" s="1268"/>
      <c r="AQ69" s="1268"/>
      <c r="AR69" s="1268"/>
      <c r="AS69" s="1268"/>
      <c r="AT69" s="1268"/>
      <c r="AU69" s="1268"/>
      <c r="AV69" s="1268"/>
      <c r="AW69" s="1268"/>
      <c r="AX69" s="1268"/>
      <c r="AY69" s="1268"/>
      <c r="AZ69" s="1268"/>
      <c r="BA69" s="1268"/>
      <c r="BB69" s="1268"/>
      <c r="BC69" s="1268"/>
      <c r="BD69" s="1268"/>
      <c r="BE69" s="1268"/>
      <c r="BF69" s="1268"/>
      <c r="BG69" s="1268"/>
      <c r="BH69" s="1268"/>
      <c r="BI69" s="1268"/>
      <c r="BJ69" s="1268"/>
      <c r="BK69" s="1268"/>
      <c r="BL69" s="1268"/>
      <c r="BM69" s="1268"/>
      <c r="BN69" s="1268"/>
      <c r="BO69" s="1268"/>
      <c r="BP69" s="1268"/>
      <c r="BQ69" s="1268"/>
      <c r="BR69" s="1268"/>
      <c r="BS69" s="1268"/>
      <c r="BT69" s="1268"/>
      <c r="BU69" s="1268"/>
      <c r="BV69" s="1268"/>
      <c r="BW69" s="1268"/>
      <c r="BX69" s="1268"/>
      <c r="BY69" s="1268"/>
      <c r="BZ69" s="1268"/>
      <c r="CA69" s="1268"/>
      <c r="CB69" s="1268"/>
      <c r="CC69" s="1268"/>
      <c r="CD69" s="1268"/>
      <c r="CE69" s="1268"/>
      <c r="CF69" s="1268"/>
      <c r="CG69" s="1268"/>
      <c r="CH69" s="1268"/>
      <c r="CI69" s="1268"/>
      <c r="CJ69" s="1268"/>
      <c r="CK69" s="1268"/>
      <c r="CL69" s="1268"/>
      <c r="CM69" s="1268"/>
      <c r="CN69" s="1268"/>
      <c r="CO69" s="1268"/>
      <c r="CP69" s="1268"/>
      <c r="CQ69" s="1268"/>
      <c r="CR69" s="1268"/>
      <c r="CS69" s="1268"/>
      <c r="CT69" s="1268"/>
      <c r="CU69" s="1268"/>
      <c r="CV69" s="1268"/>
      <c r="CW69" s="1268"/>
      <c r="CX69" s="1268"/>
      <c r="CY69" s="1268"/>
      <c r="CZ69" s="1268"/>
      <c r="DA69" s="1268"/>
      <c r="DB69" s="1268"/>
      <c r="DC69" s="1269"/>
    </row>
    <row r="70" spans="2:107" ht="13.2" x14ac:dyDescent="0.2">
      <c r="B70" s="372"/>
      <c r="H70" s="394"/>
      <c r="I70" s="394"/>
      <c r="J70" s="395"/>
      <c r="K70" s="395"/>
      <c r="L70" s="396"/>
      <c r="M70" s="395"/>
      <c r="N70" s="396"/>
      <c r="AN70" s="381"/>
      <c r="AO70" s="381"/>
      <c r="AP70" s="381"/>
      <c r="AZ70" s="381"/>
      <c r="BA70" s="381"/>
      <c r="BB70" s="381"/>
      <c r="BL70" s="381"/>
      <c r="BM70" s="381"/>
      <c r="BN70" s="381"/>
      <c r="BX70" s="381"/>
      <c r="BY70" s="381"/>
      <c r="BZ70" s="381"/>
      <c r="CJ70" s="381"/>
      <c r="CK70" s="381"/>
      <c r="CL70" s="381"/>
      <c r="CV70" s="381"/>
      <c r="CW70" s="381"/>
      <c r="CX70" s="381"/>
    </row>
    <row r="71" spans="2:107" ht="13.2" x14ac:dyDescent="0.2">
      <c r="B71" s="372"/>
      <c r="G71" s="397"/>
      <c r="I71" s="398"/>
      <c r="J71" s="395"/>
      <c r="K71" s="395"/>
      <c r="L71" s="396"/>
      <c r="M71" s="395"/>
      <c r="N71" s="396"/>
      <c r="AM71" s="397"/>
      <c r="AN71" s="366" t="s">
        <v>649</v>
      </c>
    </row>
    <row r="72" spans="2:107" ht="13.2" x14ac:dyDescent="0.2">
      <c r="B72" s="372"/>
      <c r="G72" s="1253"/>
      <c r="H72" s="1253"/>
      <c r="I72" s="1253"/>
      <c r="J72" s="1253"/>
      <c r="K72" s="382"/>
      <c r="L72" s="382"/>
      <c r="M72" s="383"/>
      <c r="N72" s="383"/>
      <c r="AN72" s="1271"/>
      <c r="AO72" s="1272"/>
      <c r="AP72" s="1272"/>
      <c r="AQ72" s="1272"/>
      <c r="AR72" s="1272"/>
      <c r="AS72" s="1272"/>
      <c r="AT72" s="1272"/>
      <c r="AU72" s="1272"/>
      <c r="AV72" s="1272"/>
      <c r="AW72" s="1272"/>
      <c r="AX72" s="1272"/>
      <c r="AY72" s="1272"/>
      <c r="AZ72" s="1272"/>
      <c r="BA72" s="1272"/>
      <c r="BB72" s="1272"/>
      <c r="BC72" s="1272"/>
      <c r="BD72" s="1272"/>
      <c r="BE72" s="1272"/>
      <c r="BF72" s="1272"/>
      <c r="BG72" s="1272"/>
      <c r="BH72" s="1272"/>
      <c r="BI72" s="1272"/>
      <c r="BJ72" s="1272"/>
      <c r="BK72" s="1272"/>
      <c r="BL72" s="1272"/>
      <c r="BM72" s="1272"/>
      <c r="BN72" s="1272"/>
      <c r="BO72" s="1273"/>
      <c r="BP72" s="1259" t="s">
        <v>591</v>
      </c>
      <c r="BQ72" s="1259"/>
      <c r="BR72" s="1259"/>
      <c r="BS72" s="1259"/>
      <c r="BT72" s="1259"/>
      <c r="BU72" s="1259"/>
      <c r="BV72" s="1259"/>
      <c r="BW72" s="1259"/>
      <c r="BX72" s="1259" t="s">
        <v>592</v>
      </c>
      <c r="BY72" s="1259"/>
      <c r="BZ72" s="1259"/>
      <c r="CA72" s="1259"/>
      <c r="CB72" s="1259"/>
      <c r="CC72" s="1259"/>
      <c r="CD72" s="1259"/>
      <c r="CE72" s="1259"/>
      <c r="CF72" s="1259" t="s">
        <v>593</v>
      </c>
      <c r="CG72" s="1259"/>
      <c r="CH72" s="1259"/>
      <c r="CI72" s="1259"/>
      <c r="CJ72" s="1259"/>
      <c r="CK72" s="1259"/>
      <c r="CL72" s="1259"/>
      <c r="CM72" s="1259"/>
      <c r="CN72" s="1259" t="s">
        <v>594</v>
      </c>
      <c r="CO72" s="1259"/>
      <c r="CP72" s="1259"/>
      <c r="CQ72" s="1259"/>
      <c r="CR72" s="1259"/>
      <c r="CS72" s="1259"/>
      <c r="CT72" s="1259"/>
      <c r="CU72" s="1259"/>
      <c r="CV72" s="1259" t="s">
        <v>595</v>
      </c>
      <c r="CW72" s="1259"/>
      <c r="CX72" s="1259"/>
      <c r="CY72" s="1259"/>
      <c r="CZ72" s="1259"/>
      <c r="DA72" s="1259"/>
      <c r="DB72" s="1259"/>
      <c r="DC72" s="1259"/>
    </row>
    <row r="73" spans="2:107" ht="13.2" x14ac:dyDescent="0.2">
      <c r="B73" s="372"/>
      <c r="G73" s="1270"/>
      <c r="H73" s="1270"/>
      <c r="I73" s="1270"/>
      <c r="J73" s="1270"/>
      <c r="K73" s="1254"/>
      <c r="L73" s="1254"/>
      <c r="M73" s="1254"/>
      <c r="N73" s="1254"/>
      <c r="AM73" s="381"/>
      <c r="AN73" s="1258" t="s">
        <v>650</v>
      </c>
      <c r="AO73" s="1258"/>
      <c r="AP73" s="1258"/>
      <c r="AQ73" s="1258"/>
      <c r="AR73" s="1258"/>
      <c r="AS73" s="1258"/>
      <c r="AT73" s="1258"/>
      <c r="AU73" s="1258"/>
      <c r="AV73" s="1258"/>
      <c r="AW73" s="1258"/>
      <c r="AX73" s="1258"/>
      <c r="AY73" s="1258"/>
      <c r="AZ73" s="1258"/>
      <c r="BA73" s="1258"/>
      <c r="BB73" s="1258" t="s">
        <v>651</v>
      </c>
      <c r="BC73" s="1258"/>
      <c r="BD73" s="1258"/>
      <c r="BE73" s="1258"/>
      <c r="BF73" s="1258"/>
      <c r="BG73" s="1258"/>
      <c r="BH73" s="1258"/>
      <c r="BI73" s="1258"/>
      <c r="BJ73" s="1258"/>
      <c r="BK73" s="1258"/>
      <c r="BL73" s="1258"/>
      <c r="BM73" s="1258"/>
      <c r="BN73" s="1258"/>
      <c r="BO73" s="1258"/>
      <c r="BP73" s="1255">
        <v>21.8</v>
      </c>
      <c r="BQ73" s="1255"/>
      <c r="BR73" s="1255"/>
      <c r="BS73" s="1255"/>
      <c r="BT73" s="1255"/>
      <c r="BU73" s="1255"/>
      <c r="BV73" s="1255"/>
      <c r="BW73" s="1255"/>
      <c r="BX73" s="1255">
        <v>38.299999999999997</v>
      </c>
      <c r="BY73" s="1255"/>
      <c r="BZ73" s="1255"/>
      <c r="CA73" s="1255"/>
      <c r="CB73" s="1255"/>
      <c r="CC73" s="1255"/>
      <c r="CD73" s="1255"/>
      <c r="CE73" s="1255"/>
      <c r="CF73" s="1255">
        <v>33.299999999999997</v>
      </c>
      <c r="CG73" s="1255"/>
      <c r="CH73" s="1255"/>
      <c r="CI73" s="1255"/>
      <c r="CJ73" s="1255"/>
      <c r="CK73" s="1255"/>
      <c r="CL73" s="1255"/>
      <c r="CM73" s="1255"/>
      <c r="CN73" s="1255">
        <v>14.6</v>
      </c>
      <c r="CO73" s="1255"/>
      <c r="CP73" s="1255"/>
      <c r="CQ73" s="1255"/>
      <c r="CR73" s="1255"/>
      <c r="CS73" s="1255"/>
      <c r="CT73" s="1255"/>
      <c r="CU73" s="1255"/>
      <c r="CV73" s="1255"/>
      <c r="CW73" s="1255"/>
      <c r="CX73" s="1255"/>
      <c r="CY73" s="1255"/>
      <c r="CZ73" s="1255"/>
      <c r="DA73" s="1255"/>
      <c r="DB73" s="1255"/>
      <c r="DC73" s="1255"/>
    </row>
    <row r="74" spans="2:107" ht="13.2" x14ac:dyDescent="0.2">
      <c r="B74" s="372"/>
      <c r="G74" s="1270"/>
      <c r="H74" s="1270"/>
      <c r="I74" s="1270"/>
      <c r="J74" s="1270"/>
      <c r="K74" s="1254"/>
      <c r="L74" s="1254"/>
      <c r="M74" s="1254"/>
      <c r="N74" s="1254"/>
      <c r="AM74" s="381"/>
      <c r="AN74" s="1258"/>
      <c r="AO74" s="1258"/>
      <c r="AP74" s="1258"/>
      <c r="AQ74" s="1258"/>
      <c r="AR74" s="1258"/>
      <c r="AS74" s="1258"/>
      <c r="AT74" s="1258"/>
      <c r="AU74" s="1258"/>
      <c r="AV74" s="1258"/>
      <c r="AW74" s="1258"/>
      <c r="AX74" s="1258"/>
      <c r="AY74" s="1258"/>
      <c r="AZ74" s="1258"/>
      <c r="BA74" s="1258"/>
      <c r="BB74" s="1258"/>
      <c r="BC74" s="1258"/>
      <c r="BD74" s="1258"/>
      <c r="BE74" s="1258"/>
      <c r="BF74" s="1258"/>
      <c r="BG74" s="1258"/>
      <c r="BH74" s="1258"/>
      <c r="BI74" s="1258"/>
      <c r="BJ74" s="1258"/>
      <c r="BK74" s="1258"/>
      <c r="BL74" s="1258"/>
      <c r="BM74" s="1258"/>
      <c r="BN74" s="1258"/>
      <c r="BO74" s="1258"/>
      <c r="BP74" s="1255"/>
      <c r="BQ74" s="1255"/>
      <c r="BR74" s="1255"/>
      <c r="BS74" s="1255"/>
      <c r="BT74" s="1255"/>
      <c r="BU74" s="1255"/>
      <c r="BV74" s="1255"/>
      <c r="BW74" s="1255"/>
      <c r="BX74" s="1255"/>
      <c r="BY74" s="1255"/>
      <c r="BZ74" s="1255"/>
      <c r="CA74" s="1255"/>
      <c r="CB74" s="1255"/>
      <c r="CC74" s="1255"/>
      <c r="CD74" s="1255"/>
      <c r="CE74" s="1255"/>
      <c r="CF74" s="1255"/>
      <c r="CG74" s="1255"/>
      <c r="CH74" s="1255"/>
      <c r="CI74" s="1255"/>
      <c r="CJ74" s="1255"/>
      <c r="CK74" s="1255"/>
      <c r="CL74" s="1255"/>
      <c r="CM74" s="1255"/>
      <c r="CN74" s="1255"/>
      <c r="CO74" s="1255"/>
      <c r="CP74" s="1255"/>
      <c r="CQ74" s="1255"/>
      <c r="CR74" s="1255"/>
      <c r="CS74" s="1255"/>
      <c r="CT74" s="1255"/>
      <c r="CU74" s="1255"/>
      <c r="CV74" s="1255"/>
      <c r="CW74" s="1255"/>
      <c r="CX74" s="1255"/>
      <c r="CY74" s="1255"/>
      <c r="CZ74" s="1255"/>
      <c r="DA74" s="1255"/>
      <c r="DB74" s="1255"/>
      <c r="DC74" s="1255"/>
    </row>
    <row r="75" spans="2:107" ht="13.2" x14ac:dyDescent="0.2">
      <c r="B75" s="372"/>
      <c r="G75" s="1270"/>
      <c r="H75" s="1270"/>
      <c r="I75" s="1253"/>
      <c r="J75" s="1253"/>
      <c r="K75" s="1260"/>
      <c r="L75" s="1260"/>
      <c r="M75" s="1260"/>
      <c r="N75" s="1260"/>
      <c r="AM75" s="381"/>
      <c r="AN75" s="1258"/>
      <c r="AO75" s="1258"/>
      <c r="AP75" s="1258"/>
      <c r="AQ75" s="1258"/>
      <c r="AR75" s="1258"/>
      <c r="AS75" s="1258"/>
      <c r="AT75" s="1258"/>
      <c r="AU75" s="1258"/>
      <c r="AV75" s="1258"/>
      <c r="AW75" s="1258"/>
      <c r="AX75" s="1258"/>
      <c r="AY75" s="1258"/>
      <c r="AZ75" s="1258"/>
      <c r="BA75" s="1258"/>
      <c r="BB75" s="1258" t="s">
        <v>655</v>
      </c>
      <c r="BC75" s="1258"/>
      <c r="BD75" s="1258"/>
      <c r="BE75" s="1258"/>
      <c r="BF75" s="1258"/>
      <c r="BG75" s="1258"/>
      <c r="BH75" s="1258"/>
      <c r="BI75" s="1258"/>
      <c r="BJ75" s="1258"/>
      <c r="BK75" s="1258"/>
      <c r="BL75" s="1258"/>
      <c r="BM75" s="1258"/>
      <c r="BN75" s="1258"/>
      <c r="BO75" s="1258"/>
      <c r="BP75" s="1255">
        <v>10.1</v>
      </c>
      <c r="BQ75" s="1255"/>
      <c r="BR75" s="1255"/>
      <c r="BS75" s="1255"/>
      <c r="BT75" s="1255"/>
      <c r="BU75" s="1255"/>
      <c r="BV75" s="1255"/>
      <c r="BW75" s="1255"/>
      <c r="BX75" s="1255">
        <v>9.3000000000000007</v>
      </c>
      <c r="BY75" s="1255"/>
      <c r="BZ75" s="1255"/>
      <c r="CA75" s="1255"/>
      <c r="CB75" s="1255"/>
      <c r="CC75" s="1255"/>
      <c r="CD75" s="1255"/>
      <c r="CE75" s="1255"/>
      <c r="CF75" s="1255">
        <v>9.4</v>
      </c>
      <c r="CG75" s="1255"/>
      <c r="CH75" s="1255"/>
      <c r="CI75" s="1255"/>
      <c r="CJ75" s="1255"/>
      <c r="CK75" s="1255"/>
      <c r="CL75" s="1255"/>
      <c r="CM75" s="1255"/>
      <c r="CN75" s="1255">
        <v>9.8000000000000007</v>
      </c>
      <c r="CO75" s="1255"/>
      <c r="CP75" s="1255"/>
      <c r="CQ75" s="1255"/>
      <c r="CR75" s="1255"/>
      <c r="CS75" s="1255"/>
      <c r="CT75" s="1255"/>
      <c r="CU75" s="1255"/>
      <c r="CV75" s="1255">
        <v>9.8000000000000007</v>
      </c>
      <c r="CW75" s="1255"/>
      <c r="CX75" s="1255"/>
      <c r="CY75" s="1255"/>
      <c r="CZ75" s="1255"/>
      <c r="DA75" s="1255"/>
      <c r="DB75" s="1255"/>
      <c r="DC75" s="1255"/>
    </row>
    <row r="76" spans="2:107" ht="13.2" x14ac:dyDescent="0.2">
      <c r="B76" s="372"/>
      <c r="G76" s="1270"/>
      <c r="H76" s="1270"/>
      <c r="I76" s="1253"/>
      <c r="J76" s="1253"/>
      <c r="K76" s="1260"/>
      <c r="L76" s="1260"/>
      <c r="M76" s="1260"/>
      <c r="N76" s="1260"/>
      <c r="AM76" s="381"/>
      <c r="AN76" s="1258"/>
      <c r="AO76" s="1258"/>
      <c r="AP76" s="1258"/>
      <c r="AQ76" s="1258"/>
      <c r="AR76" s="1258"/>
      <c r="AS76" s="1258"/>
      <c r="AT76" s="1258"/>
      <c r="AU76" s="1258"/>
      <c r="AV76" s="1258"/>
      <c r="AW76" s="1258"/>
      <c r="AX76" s="1258"/>
      <c r="AY76" s="1258"/>
      <c r="AZ76" s="1258"/>
      <c r="BA76" s="1258"/>
      <c r="BB76" s="1258"/>
      <c r="BC76" s="1258"/>
      <c r="BD76" s="1258"/>
      <c r="BE76" s="1258"/>
      <c r="BF76" s="1258"/>
      <c r="BG76" s="1258"/>
      <c r="BH76" s="1258"/>
      <c r="BI76" s="1258"/>
      <c r="BJ76" s="1258"/>
      <c r="BK76" s="1258"/>
      <c r="BL76" s="1258"/>
      <c r="BM76" s="1258"/>
      <c r="BN76" s="1258"/>
      <c r="BO76" s="1258"/>
      <c r="BP76" s="1255"/>
      <c r="BQ76" s="1255"/>
      <c r="BR76" s="1255"/>
      <c r="BS76" s="1255"/>
      <c r="BT76" s="1255"/>
      <c r="BU76" s="1255"/>
      <c r="BV76" s="1255"/>
      <c r="BW76" s="1255"/>
      <c r="BX76" s="1255"/>
      <c r="BY76" s="1255"/>
      <c r="BZ76" s="1255"/>
      <c r="CA76" s="1255"/>
      <c r="CB76" s="1255"/>
      <c r="CC76" s="1255"/>
      <c r="CD76" s="1255"/>
      <c r="CE76" s="1255"/>
      <c r="CF76" s="1255"/>
      <c r="CG76" s="1255"/>
      <c r="CH76" s="1255"/>
      <c r="CI76" s="1255"/>
      <c r="CJ76" s="1255"/>
      <c r="CK76" s="1255"/>
      <c r="CL76" s="1255"/>
      <c r="CM76" s="1255"/>
      <c r="CN76" s="1255"/>
      <c r="CO76" s="1255"/>
      <c r="CP76" s="1255"/>
      <c r="CQ76" s="1255"/>
      <c r="CR76" s="1255"/>
      <c r="CS76" s="1255"/>
      <c r="CT76" s="1255"/>
      <c r="CU76" s="1255"/>
      <c r="CV76" s="1255"/>
      <c r="CW76" s="1255"/>
      <c r="CX76" s="1255"/>
      <c r="CY76" s="1255"/>
      <c r="CZ76" s="1255"/>
      <c r="DA76" s="1255"/>
      <c r="DB76" s="1255"/>
      <c r="DC76" s="1255"/>
    </row>
    <row r="77" spans="2:107" ht="13.2" x14ac:dyDescent="0.2">
      <c r="B77" s="372"/>
      <c r="G77" s="1253"/>
      <c r="H77" s="1253"/>
      <c r="I77" s="1253"/>
      <c r="J77" s="1253"/>
      <c r="K77" s="1254"/>
      <c r="L77" s="1254"/>
      <c r="M77" s="1254"/>
      <c r="N77" s="1254"/>
      <c r="AN77" s="1259" t="s">
        <v>653</v>
      </c>
      <c r="AO77" s="1259"/>
      <c r="AP77" s="1259"/>
      <c r="AQ77" s="1259"/>
      <c r="AR77" s="1259"/>
      <c r="AS77" s="1259"/>
      <c r="AT77" s="1259"/>
      <c r="AU77" s="1259"/>
      <c r="AV77" s="1259"/>
      <c r="AW77" s="1259"/>
      <c r="AX77" s="1259"/>
      <c r="AY77" s="1259"/>
      <c r="AZ77" s="1259"/>
      <c r="BA77" s="1259"/>
      <c r="BB77" s="1258" t="s">
        <v>651</v>
      </c>
      <c r="BC77" s="1258"/>
      <c r="BD77" s="1258"/>
      <c r="BE77" s="1258"/>
      <c r="BF77" s="1258"/>
      <c r="BG77" s="1258"/>
      <c r="BH77" s="1258"/>
      <c r="BI77" s="1258"/>
      <c r="BJ77" s="1258"/>
      <c r="BK77" s="1258"/>
      <c r="BL77" s="1258"/>
      <c r="BM77" s="1258"/>
      <c r="BN77" s="1258"/>
      <c r="BO77" s="1258"/>
      <c r="BP77" s="1255">
        <v>20.9</v>
      </c>
      <c r="BQ77" s="1255"/>
      <c r="BR77" s="1255"/>
      <c r="BS77" s="1255"/>
      <c r="BT77" s="1255"/>
      <c r="BU77" s="1255"/>
      <c r="BV77" s="1255"/>
      <c r="BW77" s="1255"/>
      <c r="BX77" s="1255">
        <v>21</v>
      </c>
      <c r="BY77" s="1255"/>
      <c r="BZ77" s="1255"/>
      <c r="CA77" s="1255"/>
      <c r="CB77" s="1255"/>
      <c r="CC77" s="1255"/>
      <c r="CD77" s="1255"/>
      <c r="CE77" s="1255"/>
      <c r="CF77" s="1255">
        <v>23.5</v>
      </c>
      <c r="CG77" s="1255"/>
      <c r="CH77" s="1255"/>
      <c r="CI77" s="1255"/>
      <c r="CJ77" s="1255"/>
      <c r="CK77" s="1255"/>
      <c r="CL77" s="1255"/>
      <c r="CM77" s="1255"/>
      <c r="CN77" s="1255">
        <v>8.5</v>
      </c>
      <c r="CO77" s="1255"/>
      <c r="CP77" s="1255"/>
      <c r="CQ77" s="1255"/>
      <c r="CR77" s="1255"/>
      <c r="CS77" s="1255"/>
      <c r="CT77" s="1255"/>
      <c r="CU77" s="1255"/>
      <c r="CV77" s="1255">
        <v>0</v>
      </c>
      <c r="CW77" s="1255"/>
      <c r="CX77" s="1255"/>
      <c r="CY77" s="1255"/>
      <c r="CZ77" s="1255"/>
      <c r="DA77" s="1255"/>
      <c r="DB77" s="1255"/>
      <c r="DC77" s="1255"/>
    </row>
    <row r="78" spans="2:107" ht="13.2" x14ac:dyDescent="0.2">
      <c r="B78" s="372"/>
      <c r="G78" s="1253"/>
      <c r="H78" s="1253"/>
      <c r="I78" s="1253"/>
      <c r="J78" s="1253"/>
      <c r="K78" s="1254"/>
      <c r="L78" s="1254"/>
      <c r="M78" s="1254"/>
      <c r="N78" s="1254"/>
      <c r="AN78" s="1259"/>
      <c r="AO78" s="1259"/>
      <c r="AP78" s="1259"/>
      <c r="AQ78" s="1259"/>
      <c r="AR78" s="1259"/>
      <c r="AS78" s="1259"/>
      <c r="AT78" s="1259"/>
      <c r="AU78" s="1259"/>
      <c r="AV78" s="1259"/>
      <c r="AW78" s="1259"/>
      <c r="AX78" s="1259"/>
      <c r="AY78" s="1259"/>
      <c r="AZ78" s="1259"/>
      <c r="BA78" s="1259"/>
      <c r="BB78" s="1258"/>
      <c r="BC78" s="1258"/>
      <c r="BD78" s="1258"/>
      <c r="BE78" s="1258"/>
      <c r="BF78" s="1258"/>
      <c r="BG78" s="1258"/>
      <c r="BH78" s="1258"/>
      <c r="BI78" s="1258"/>
      <c r="BJ78" s="1258"/>
      <c r="BK78" s="1258"/>
      <c r="BL78" s="1258"/>
      <c r="BM78" s="1258"/>
      <c r="BN78" s="1258"/>
      <c r="BO78" s="1258"/>
      <c r="BP78" s="1255"/>
      <c r="BQ78" s="1255"/>
      <c r="BR78" s="1255"/>
      <c r="BS78" s="1255"/>
      <c r="BT78" s="1255"/>
      <c r="BU78" s="1255"/>
      <c r="BV78" s="1255"/>
      <c r="BW78" s="1255"/>
      <c r="BX78" s="1255"/>
      <c r="BY78" s="1255"/>
      <c r="BZ78" s="1255"/>
      <c r="CA78" s="1255"/>
      <c r="CB78" s="1255"/>
      <c r="CC78" s="1255"/>
      <c r="CD78" s="1255"/>
      <c r="CE78" s="1255"/>
      <c r="CF78" s="1255"/>
      <c r="CG78" s="1255"/>
      <c r="CH78" s="1255"/>
      <c r="CI78" s="1255"/>
      <c r="CJ78" s="1255"/>
      <c r="CK78" s="1255"/>
      <c r="CL78" s="1255"/>
      <c r="CM78" s="1255"/>
      <c r="CN78" s="1255"/>
      <c r="CO78" s="1255"/>
      <c r="CP78" s="1255"/>
      <c r="CQ78" s="1255"/>
      <c r="CR78" s="1255"/>
      <c r="CS78" s="1255"/>
      <c r="CT78" s="1255"/>
      <c r="CU78" s="1255"/>
      <c r="CV78" s="1255"/>
      <c r="CW78" s="1255"/>
      <c r="CX78" s="1255"/>
      <c r="CY78" s="1255"/>
      <c r="CZ78" s="1255"/>
      <c r="DA78" s="1255"/>
      <c r="DB78" s="1255"/>
      <c r="DC78" s="1255"/>
    </row>
    <row r="79" spans="2:107" ht="13.2" x14ac:dyDescent="0.2">
      <c r="B79" s="372"/>
      <c r="G79" s="1253"/>
      <c r="H79" s="1253"/>
      <c r="I79" s="1256"/>
      <c r="J79" s="1256"/>
      <c r="K79" s="1257"/>
      <c r="L79" s="1257"/>
      <c r="M79" s="1257"/>
      <c r="N79" s="1257"/>
      <c r="AN79" s="1259"/>
      <c r="AO79" s="1259"/>
      <c r="AP79" s="1259"/>
      <c r="AQ79" s="1259"/>
      <c r="AR79" s="1259"/>
      <c r="AS79" s="1259"/>
      <c r="AT79" s="1259"/>
      <c r="AU79" s="1259"/>
      <c r="AV79" s="1259"/>
      <c r="AW79" s="1259"/>
      <c r="AX79" s="1259"/>
      <c r="AY79" s="1259"/>
      <c r="AZ79" s="1259"/>
      <c r="BA79" s="1259"/>
      <c r="BB79" s="1258" t="s">
        <v>655</v>
      </c>
      <c r="BC79" s="1258"/>
      <c r="BD79" s="1258"/>
      <c r="BE79" s="1258"/>
      <c r="BF79" s="1258"/>
      <c r="BG79" s="1258"/>
      <c r="BH79" s="1258"/>
      <c r="BI79" s="1258"/>
      <c r="BJ79" s="1258"/>
      <c r="BK79" s="1258"/>
      <c r="BL79" s="1258"/>
      <c r="BM79" s="1258"/>
      <c r="BN79" s="1258"/>
      <c r="BO79" s="1258"/>
      <c r="BP79" s="1255">
        <v>9.1</v>
      </c>
      <c r="BQ79" s="1255"/>
      <c r="BR79" s="1255"/>
      <c r="BS79" s="1255"/>
      <c r="BT79" s="1255"/>
      <c r="BU79" s="1255"/>
      <c r="BV79" s="1255"/>
      <c r="BW79" s="1255"/>
      <c r="BX79" s="1255">
        <v>9.1999999999999993</v>
      </c>
      <c r="BY79" s="1255"/>
      <c r="BZ79" s="1255"/>
      <c r="CA79" s="1255"/>
      <c r="CB79" s="1255"/>
      <c r="CC79" s="1255"/>
      <c r="CD79" s="1255"/>
      <c r="CE79" s="1255"/>
      <c r="CF79" s="1255">
        <v>8.6</v>
      </c>
      <c r="CG79" s="1255"/>
      <c r="CH79" s="1255"/>
      <c r="CI79" s="1255"/>
      <c r="CJ79" s="1255"/>
      <c r="CK79" s="1255"/>
      <c r="CL79" s="1255"/>
      <c r="CM79" s="1255"/>
      <c r="CN79" s="1255">
        <v>8.1999999999999993</v>
      </c>
      <c r="CO79" s="1255"/>
      <c r="CP79" s="1255"/>
      <c r="CQ79" s="1255"/>
      <c r="CR79" s="1255"/>
      <c r="CS79" s="1255"/>
      <c r="CT79" s="1255"/>
      <c r="CU79" s="1255"/>
      <c r="CV79" s="1255">
        <v>8.4</v>
      </c>
      <c r="CW79" s="1255"/>
      <c r="CX79" s="1255"/>
      <c r="CY79" s="1255"/>
      <c r="CZ79" s="1255"/>
      <c r="DA79" s="1255"/>
      <c r="DB79" s="1255"/>
      <c r="DC79" s="1255"/>
    </row>
    <row r="80" spans="2:107" ht="13.2" x14ac:dyDescent="0.2">
      <c r="B80" s="372"/>
      <c r="G80" s="1253"/>
      <c r="H80" s="1253"/>
      <c r="I80" s="1256"/>
      <c r="J80" s="1256"/>
      <c r="K80" s="1257"/>
      <c r="L80" s="1257"/>
      <c r="M80" s="1257"/>
      <c r="N80" s="1257"/>
      <c r="AN80" s="1259"/>
      <c r="AO80" s="1259"/>
      <c r="AP80" s="1259"/>
      <c r="AQ80" s="1259"/>
      <c r="AR80" s="1259"/>
      <c r="AS80" s="1259"/>
      <c r="AT80" s="1259"/>
      <c r="AU80" s="1259"/>
      <c r="AV80" s="1259"/>
      <c r="AW80" s="1259"/>
      <c r="AX80" s="1259"/>
      <c r="AY80" s="1259"/>
      <c r="AZ80" s="1259"/>
      <c r="BA80" s="1259"/>
      <c r="BB80" s="1258"/>
      <c r="BC80" s="1258"/>
      <c r="BD80" s="1258"/>
      <c r="BE80" s="1258"/>
      <c r="BF80" s="1258"/>
      <c r="BG80" s="1258"/>
      <c r="BH80" s="1258"/>
      <c r="BI80" s="1258"/>
      <c r="BJ80" s="1258"/>
      <c r="BK80" s="1258"/>
      <c r="BL80" s="1258"/>
      <c r="BM80" s="1258"/>
      <c r="BN80" s="1258"/>
      <c r="BO80" s="1258"/>
      <c r="BP80" s="1255"/>
      <c r="BQ80" s="1255"/>
      <c r="BR80" s="1255"/>
      <c r="BS80" s="1255"/>
      <c r="BT80" s="1255"/>
      <c r="BU80" s="1255"/>
      <c r="BV80" s="1255"/>
      <c r="BW80" s="1255"/>
      <c r="BX80" s="1255"/>
      <c r="BY80" s="1255"/>
      <c r="BZ80" s="1255"/>
      <c r="CA80" s="1255"/>
      <c r="CB80" s="1255"/>
      <c r="CC80" s="1255"/>
      <c r="CD80" s="1255"/>
      <c r="CE80" s="1255"/>
      <c r="CF80" s="1255"/>
      <c r="CG80" s="1255"/>
      <c r="CH80" s="1255"/>
      <c r="CI80" s="1255"/>
      <c r="CJ80" s="1255"/>
      <c r="CK80" s="1255"/>
      <c r="CL80" s="1255"/>
      <c r="CM80" s="1255"/>
      <c r="CN80" s="1255"/>
      <c r="CO80" s="1255"/>
      <c r="CP80" s="1255"/>
      <c r="CQ80" s="1255"/>
      <c r="CR80" s="1255"/>
      <c r="CS80" s="1255"/>
      <c r="CT80" s="1255"/>
      <c r="CU80" s="1255"/>
      <c r="CV80" s="1255"/>
      <c r="CW80" s="1255"/>
      <c r="CX80" s="1255"/>
      <c r="CY80" s="1255"/>
      <c r="CZ80" s="1255"/>
      <c r="DA80" s="1255"/>
      <c r="DB80" s="1255"/>
      <c r="DC80" s="1255"/>
    </row>
    <row r="81" spans="2:109" ht="13.2" x14ac:dyDescent="0.2">
      <c r="B81" s="372"/>
    </row>
    <row r="82" spans="2:109" ht="16.2" x14ac:dyDescent="0.2">
      <c r="B82" s="372"/>
      <c r="K82" s="399"/>
      <c r="L82" s="399"/>
      <c r="M82" s="399"/>
      <c r="N82" s="399"/>
      <c r="AQ82" s="399"/>
      <c r="AR82" s="399"/>
      <c r="AS82" s="399"/>
      <c r="AT82" s="399"/>
      <c r="BC82" s="399"/>
      <c r="BD82" s="399"/>
      <c r="BE82" s="399"/>
      <c r="BF82" s="399"/>
      <c r="BO82" s="399"/>
      <c r="BP82" s="399"/>
      <c r="BQ82" s="399"/>
      <c r="BR82" s="399"/>
      <c r="CA82" s="399"/>
      <c r="CB82" s="399"/>
      <c r="CC82" s="399"/>
      <c r="CD82" s="399"/>
      <c r="CM82" s="399"/>
      <c r="CN82" s="399"/>
      <c r="CO82" s="399"/>
      <c r="CP82" s="399"/>
      <c r="CY82" s="399"/>
      <c r="CZ82" s="399"/>
      <c r="DA82" s="399"/>
      <c r="DB82" s="399"/>
      <c r="DC82" s="399"/>
    </row>
    <row r="83" spans="2:109" ht="13.2" x14ac:dyDescent="0.2">
      <c r="B83" s="374"/>
      <c r="C83" s="375"/>
      <c r="D83" s="375"/>
      <c r="E83" s="375"/>
      <c r="F83" s="375"/>
      <c r="G83" s="375"/>
      <c r="H83" s="375"/>
      <c r="I83" s="375"/>
      <c r="J83" s="375"/>
      <c r="K83" s="375"/>
      <c r="L83" s="375"/>
      <c r="M83" s="375"/>
      <c r="N83" s="375"/>
      <c r="O83" s="375"/>
      <c r="P83" s="375"/>
      <c r="Q83" s="375"/>
      <c r="R83" s="375"/>
      <c r="S83" s="375"/>
      <c r="T83" s="375"/>
      <c r="U83" s="375"/>
      <c r="V83" s="375"/>
      <c r="W83" s="375"/>
      <c r="X83" s="375"/>
      <c r="Y83" s="375"/>
      <c r="Z83" s="375"/>
      <c r="AA83" s="375"/>
      <c r="AB83" s="375"/>
      <c r="AC83" s="375"/>
      <c r="AD83" s="375"/>
      <c r="AE83" s="375"/>
      <c r="AF83" s="375"/>
      <c r="AG83" s="375"/>
      <c r="AH83" s="375"/>
      <c r="AI83" s="375"/>
      <c r="AJ83" s="375"/>
      <c r="AK83" s="375"/>
      <c r="AL83" s="375"/>
      <c r="AM83" s="375"/>
      <c r="AN83" s="375"/>
      <c r="AO83" s="375"/>
      <c r="AP83" s="375"/>
      <c r="AQ83" s="375"/>
      <c r="AR83" s="375"/>
      <c r="AS83" s="375"/>
      <c r="AT83" s="375"/>
      <c r="AU83" s="375"/>
      <c r="AV83" s="375"/>
      <c r="AW83" s="375"/>
      <c r="AX83" s="375"/>
      <c r="AY83" s="375"/>
      <c r="AZ83" s="375"/>
      <c r="BA83" s="375"/>
      <c r="BB83" s="375"/>
      <c r="BC83" s="375"/>
      <c r="BD83" s="375"/>
      <c r="BE83" s="375"/>
      <c r="BF83" s="375"/>
      <c r="BG83" s="375"/>
      <c r="BH83" s="375"/>
      <c r="BI83" s="375"/>
      <c r="BJ83" s="375"/>
      <c r="BK83" s="375"/>
      <c r="BL83" s="375"/>
      <c r="BM83" s="375"/>
      <c r="BN83" s="375"/>
      <c r="BO83" s="375"/>
      <c r="BP83" s="375"/>
      <c r="BQ83" s="375"/>
      <c r="BR83" s="375"/>
      <c r="BS83" s="375"/>
      <c r="BT83" s="375"/>
      <c r="BU83" s="375"/>
      <c r="BV83" s="375"/>
      <c r="BW83" s="375"/>
      <c r="BX83" s="375"/>
      <c r="BY83" s="375"/>
      <c r="BZ83" s="375"/>
      <c r="CA83" s="375"/>
      <c r="CB83" s="375"/>
      <c r="CC83" s="375"/>
      <c r="CD83" s="375"/>
      <c r="CE83" s="375"/>
      <c r="CF83" s="375"/>
      <c r="CG83" s="375"/>
      <c r="CH83" s="375"/>
      <c r="CI83" s="375"/>
      <c r="CJ83" s="375"/>
      <c r="CK83" s="375"/>
      <c r="CL83" s="375"/>
      <c r="CM83" s="375"/>
      <c r="CN83" s="375"/>
      <c r="CO83" s="375"/>
      <c r="CP83" s="375"/>
      <c r="CQ83" s="375"/>
      <c r="CR83" s="375"/>
      <c r="CS83" s="375"/>
      <c r="CT83" s="375"/>
      <c r="CU83" s="375"/>
      <c r="CV83" s="375"/>
      <c r="CW83" s="375"/>
      <c r="CX83" s="375"/>
      <c r="CY83" s="375"/>
      <c r="CZ83" s="375"/>
      <c r="DA83" s="375"/>
      <c r="DB83" s="375"/>
      <c r="DC83" s="375"/>
      <c r="DD83" s="376"/>
    </row>
    <row r="84" spans="2:109" ht="13.2" x14ac:dyDescent="0.2">
      <c r="DD84" s="366"/>
      <c r="DE84" s="366"/>
    </row>
    <row r="85" spans="2:109" ht="13.2" x14ac:dyDescent="0.2">
      <c r="DD85" s="366"/>
      <c r="DE85" s="366"/>
    </row>
  </sheetData>
  <sheetProtection algorithmName="SHA-512" hashValue="d0d23/3MEyrTf3jScJKzM+Z7sOkH3r5itG4QeohTnoWXxvtFe586M+5FZJ0xCF+2uzfskDLnIFavd4ZYi2K04w==" saltValue="qiUWBrZgfR40UfgVRdzm3A==" spinCount="100000" sheet="1" objects="1" scenarios="1" formatCells="0"/>
  <dataConsolidate/>
  <mergeCells count="112">
    <mergeCell ref="BX51:CE52"/>
    <mergeCell ref="CF51:CM52"/>
    <mergeCell ref="AN43:DC47"/>
    <mergeCell ref="CV53:DC54"/>
    <mergeCell ref="G50:J50"/>
    <mergeCell ref="AN50:BO50"/>
    <mergeCell ref="BP50:BW50"/>
    <mergeCell ref="BX50:CE50"/>
    <mergeCell ref="CF50:CM50"/>
    <mergeCell ref="CN50:CU50"/>
    <mergeCell ref="CV50:DC50"/>
    <mergeCell ref="CV51:DC52"/>
    <mergeCell ref="CN51:CU52"/>
    <mergeCell ref="G51:H54"/>
    <mergeCell ref="G55:H58"/>
    <mergeCell ref="I55:J56"/>
    <mergeCell ref="K55:K56"/>
    <mergeCell ref="L55:L56"/>
    <mergeCell ref="M55:M56"/>
    <mergeCell ref="N55:N56"/>
    <mergeCell ref="AN55:BA58"/>
    <mergeCell ref="BB55:BO56"/>
    <mergeCell ref="BP55:BW56"/>
    <mergeCell ref="BP57:BW58"/>
    <mergeCell ref="L57:L58"/>
    <mergeCell ref="M57:M58"/>
    <mergeCell ref="N57:N58"/>
    <mergeCell ref="BB57:BO58"/>
    <mergeCell ref="BX57:CE58"/>
    <mergeCell ref="CF57:CM58"/>
    <mergeCell ref="CN57:CU58"/>
    <mergeCell ref="CV57:DC58"/>
    <mergeCell ref="CN53:CU54"/>
    <mergeCell ref="I51:J52"/>
    <mergeCell ref="K51:K52"/>
    <mergeCell ref="L51:L52"/>
    <mergeCell ref="M51:M52"/>
    <mergeCell ref="N51:N52"/>
    <mergeCell ref="I57:J58"/>
    <mergeCell ref="K57:K58"/>
    <mergeCell ref="I53:J54"/>
    <mergeCell ref="K53:K54"/>
    <mergeCell ref="L53:L54"/>
    <mergeCell ref="M53:M54"/>
    <mergeCell ref="N53:N54"/>
    <mergeCell ref="BB53:BO54"/>
    <mergeCell ref="BP53:BW54"/>
    <mergeCell ref="BX53:CE54"/>
    <mergeCell ref="CF53:CM54"/>
    <mergeCell ref="AN51:BA54"/>
    <mergeCell ref="BB51:BO52"/>
    <mergeCell ref="BP51:BW52"/>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8" scale="7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70" workbookViewId="0">
      <selection activeCell="AH28" sqref="AH28"/>
    </sheetView>
  </sheetViews>
  <sheetFormatPr defaultColWidth="0" defaultRowHeight="13.5" customHeight="1" zeroHeight="1" x14ac:dyDescent="0.2"/>
  <cols>
    <col min="1" max="34" width="2.44140625" style="260" customWidth="1"/>
    <col min="35" max="122" width="2.44140625" style="259" customWidth="1"/>
    <col min="123" max="16384" width="2.44140625" style="259" hidden="1"/>
  </cols>
  <sheetData>
    <row r="1" spans="1:34" ht="13.5" customHeight="1"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ht="13.2" x14ac:dyDescent="0.2">
      <c r="S2" s="259"/>
      <c r="AH2" s="259"/>
    </row>
    <row r="3" spans="1:34" ht="13.2"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ht="13.2" x14ac:dyDescent="0.2"/>
    <row r="5" spans="1:34" ht="13.2" x14ac:dyDescent="0.2"/>
    <row r="6" spans="1:34" ht="13.2" x14ac:dyDescent="0.2"/>
    <row r="7" spans="1:34" ht="13.2" x14ac:dyDescent="0.2"/>
    <row r="8" spans="1:34" ht="13.2" x14ac:dyDescent="0.2"/>
    <row r="9" spans="1:34" ht="13.2" x14ac:dyDescent="0.2">
      <c r="AH9" s="259"/>
    </row>
    <row r="10" spans="1:34" ht="13.2" x14ac:dyDescent="0.2"/>
    <row r="11" spans="1:34" ht="13.2" x14ac:dyDescent="0.2"/>
    <row r="12" spans="1:34" ht="13.2" x14ac:dyDescent="0.2"/>
    <row r="13" spans="1:34" ht="13.2" x14ac:dyDescent="0.2"/>
    <row r="14" spans="1:34" ht="13.2" x14ac:dyDescent="0.2"/>
    <row r="15" spans="1:34" ht="13.2" x14ac:dyDescent="0.2"/>
    <row r="16" spans="1:34" ht="13.2" x14ac:dyDescent="0.2"/>
    <row r="17" spans="12:34" ht="13.2" x14ac:dyDescent="0.2">
      <c r="AH17" s="259"/>
    </row>
    <row r="18" spans="12:34" ht="13.2" x14ac:dyDescent="0.2"/>
    <row r="19" spans="12:34" ht="13.2" x14ac:dyDescent="0.2"/>
    <row r="20" spans="12:34" ht="13.2" x14ac:dyDescent="0.2">
      <c r="AH20" s="259"/>
    </row>
    <row r="21" spans="12:34" ht="13.2" x14ac:dyDescent="0.2">
      <c r="AH21" s="259"/>
    </row>
    <row r="22" spans="12:34" ht="13.2" x14ac:dyDescent="0.2"/>
    <row r="23" spans="12:34" ht="13.2" x14ac:dyDescent="0.2"/>
    <row r="24" spans="12:34" ht="13.2" x14ac:dyDescent="0.2">
      <c r="Q24" s="259"/>
    </row>
    <row r="25" spans="12:34" ht="13.2" x14ac:dyDescent="0.2"/>
    <row r="26" spans="12:34" ht="13.2" x14ac:dyDescent="0.2"/>
    <row r="27" spans="12:34" ht="13.2" x14ac:dyDescent="0.2"/>
    <row r="28" spans="12:34" ht="13.2" x14ac:dyDescent="0.2">
      <c r="O28" s="259"/>
      <c r="T28" s="259"/>
      <c r="AH28" s="259"/>
    </row>
    <row r="29" spans="12:34" ht="13.2" x14ac:dyDescent="0.2"/>
    <row r="30" spans="12:34" ht="13.2" x14ac:dyDescent="0.2"/>
    <row r="31" spans="12:34" ht="13.2" x14ac:dyDescent="0.2">
      <c r="Q31" s="259"/>
    </row>
    <row r="32" spans="12:34" ht="13.2" x14ac:dyDescent="0.2">
      <c r="L32" s="259"/>
    </row>
    <row r="33" spans="2:34" ht="13.2" x14ac:dyDescent="0.2">
      <c r="C33" s="259"/>
      <c r="E33" s="259"/>
      <c r="G33" s="259"/>
      <c r="I33" s="259"/>
      <c r="X33" s="259"/>
    </row>
    <row r="34" spans="2:34" ht="13.2" x14ac:dyDescent="0.2">
      <c r="B34" s="259"/>
      <c r="P34" s="259"/>
      <c r="R34" s="259"/>
      <c r="T34" s="259"/>
    </row>
    <row r="35" spans="2:34" ht="13.2" x14ac:dyDescent="0.2">
      <c r="D35" s="259"/>
      <c r="W35" s="259"/>
      <c r="AC35" s="259"/>
      <c r="AD35" s="259"/>
      <c r="AE35" s="259"/>
      <c r="AF35" s="259"/>
      <c r="AG35" s="259"/>
      <c r="AH35" s="259"/>
    </row>
    <row r="36" spans="2:34" ht="13.2" x14ac:dyDescent="0.2">
      <c r="H36" s="259"/>
      <c r="J36" s="259"/>
      <c r="K36" s="259"/>
      <c r="M36" s="259"/>
      <c r="Y36" s="259"/>
      <c r="Z36" s="259"/>
      <c r="AA36" s="259"/>
      <c r="AB36" s="259"/>
      <c r="AC36" s="259"/>
      <c r="AD36" s="259"/>
      <c r="AE36" s="259"/>
      <c r="AF36" s="259"/>
      <c r="AG36" s="259"/>
      <c r="AH36" s="259"/>
    </row>
    <row r="37" spans="2:34" ht="13.2" x14ac:dyDescent="0.2">
      <c r="AH37" s="259"/>
    </row>
    <row r="38" spans="2:34" ht="13.2" x14ac:dyDescent="0.2">
      <c r="AG38" s="259"/>
      <c r="AH38" s="259"/>
    </row>
    <row r="39" spans="2:34" ht="13.2" x14ac:dyDescent="0.2"/>
    <row r="40" spans="2:34" ht="13.2" x14ac:dyDescent="0.2">
      <c r="X40" s="259"/>
    </row>
    <row r="41" spans="2:34" ht="13.2" x14ac:dyDescent="0.2">
      <c r="R41" s="259"/>
    </row>
    <row r="42" spans="2:34" ht="13.2" x14ac:dyDescent="0.2">
      <c r="W42" s="259"/>
    </row>
    <row r="43" spans="2:34" ht="13.2" x14ac:dyDescent="0.2">
      <c r="Y43" s="259"/>
      <c r="Z43" s="259"/>
      <c r="AA43" s="259"/>
      <c r="AB43" s="259"/>
      <c r="AC43" s="259"/>
      <c r="AD43" s="259"/>
      <c r="AE43" s="259"/>
      <c r="AF43" s="259"/>
      <c r="AG43" s="259"/>
      <c r="AH43" s="259"/>
    </row>
    <row r="44" spans="2:34" ht="13.2" x14ac:dyDescent="0.2">
      <c r="AH44" s="259"/>
    </row>
    <row r="45" spans="2:34" ht="13.2" x14ac:dyDescent="0.2">
      <c r="X45" s="259"/>
    </row>
    <row r="46" spans="2:34" ht="13.2" x14ac:dyDescent="0.2"/>
    <row r="47" spans="2:34" ht="13.2" x14ac:dyDescent="0.2"/>
    <row r="48" spans="2:34" ht="13.2" x14ac:dyDescent="0.2">
      <c r="W48" s="259"/>
      <c r="Y48" s="259"/>
      <c r="Z48" s="259"/>
      <c r="AA48" s="259"/>
      <c r="AB48" s="259"/>
      <c r="AC48" s="259"/>
      <c r="AD48" s="259"/>
      <c r="AE48" s="259"/>
      <c r="AF48" s="259"/>
      <c r="AG48" s="259"/>
      <c r="AH48" s="259"/>
    </row>
    <row r="49" spans="28:34" ht="13.2" x14ac:dyDescent="0.2"/>
    <row r="50" spans="28:34" ht="13.2" x14ac:dyDescent="0.2">
      <c r="AE50" s="259"/>
      <c r="AF50" s="259"/>
      <c r="AG50" s="259"/>
      <c r="AH50" s="259"/>
    </row>
    <row r="51" spans="28:34" ht="13.2" x14ac:dyDescent="0.2">
      <c r="AC51" s="259"/>
      <c r="AD51" s="259"/>
      <c r="AE51" s="259"/>
      <c r="AF51" s="259"/>
      <c r="AG51" s="259"/>
      <c r="AH51" s="259"/>
    </row>
    <row r="52" spans="28:34" ht="13.2" x14ac:dyDescent="0.2"/>
    <row r="53" spans="28:34" ht="13.2" x14ac:dyDescent="0.2">
      <c r="AF53" s="259"/>
      <c r="AG53" s="259"/>
      <c r="AH53" s="259"/>
    </row>
    <row r="54" spans="28:34" ht="13.2" x14ac:dyDescent="0.2">
      <c r="AH54" s="259"/>
    </row>
    <row r="55" spans="28:34" ht="13.2" x14ac:dyDescent="0.2"/>
    <row r="56" spans="28:34" ht="13.2" x14ac:dyDescent="0.2">
      <c r="AB56" s="259"/>
      <c r="AC56" s="259"/>
      <c r="AD56" s="259"/>
      <c r="AE56" s="259"/>
      <c r="AF56" s="259"/>
      <c r="AG56" s="259"/>
      <c r="AH56" s="259"/>
    </row>
    <row r="57" spans="28:34" ht="13.2" x14ac:dyDescent="0.2">
      <c r="AH57" s="259"/>
    </row>
    <row r="58" spans="28:34" ht="13.2" x14ac:dyDescent="0.2">
      <c r="AH58" s="259"/>
    </row>
    <row r="59" spans="28:34" ht="13.2" x14ac:dyDescent="0.2"/>
    <row r="60" spans="28:34" ht="13.2" x14ac:dyDescent="0.2"/>
    <row r="61" spans="28:34" ht="13.2" x14ac:dyDescent="0.2"/>
    <row r="62" spans="28:34" ht="13.2" x14ac:dyDescent="0.2"/>
    <row r="63" spans="28:34" ht="13.2" x14ac:dyDescent="0.2">
      <c r="AH63" s="259"/>
    </row>
    <row r="64" spans="28:34" ht="13.2" x14ac:dyDescent="0.2">
      <c r="AG64" s="259"/>
      <c r="AH64" s="259"/>
    </row>
    <row r="65" spans="28:34" ht="13.2" x14ac:dyDescent="0.2"/>
    <row r="66" spans="28:34" ht="13.2" x14ac:dyDescent="0.2"/>
    <row r="67" spans="28:34" ht="13.2" x14ac:dyDescent="0.2"/>
    <row r="68" spans="28:34" ht="13.2" x14ac:dyDescent="0.2">
      <c r="AB68" s="259"/>
      <c r="AC68" s="259"/>
      <c r="AD68" s="259"/>
      <c r="AE68" s="259"/>
      <c r="AF68" s="259"/>
      <c r="AG68" s="259"/>
      <c r="AH68" s="259"/>
    </row>
    <row r="69" spans="28:34" ht="13.2" x14ac:dyDescent="0.2">
      <c r="AF69" s="259"/>
      <c r="AG69" s="259"/>
      <c r="AH69" s="259"/>
    </row>
    <row r="70" spans="28:34" ht="13.2" x14ac:dyDescent="0.2"/>
    <row r="71" spans="28:34" ht="13.2" x14ac:dyDescent="0.2"/>
    <row r="72" spans="28:34" ht="13.2" x14ac:dyDescent="0.2"/>
    <row r="73" spans="28:34" ht="13.2" x14ac:dyDescent="0.2"/>
    <row r="74" spans="28:34" ht="13.2" x14ac:dyDescent="0.2"/>
    <row r="75" spans="28:34" ht="13.2" x14ac:dyDescent="0.2">
      <c r="AH75" s="259"/>
    </row>
    <row r="76" spans="28:34" ht="13.2" x14ac:dyDescent="0.2">
      <c r="AF76" s="259"/>
      <c r="AG76" s="259"/>
      <c r="AH76" s="259"/>
    </row>
    <row r="77" spans="28:34" ht="13.2" x14ac:dyDescent="0.2">
      <c r="AG77" s="259"/>
      <c r="AH77" s="259"/>
    </row>
    <row r="78" spans="28:34" ht="13.2" x14ac:dyDescent="0.2"/>
    <row r="79" spans="28:34" ht="13.2" x14ac:dyDescent="0.2"/>
    <row r="80" spans="28:34" ht="13.2" x14ac:dyDescent="0.2"/>
    <row r="81" spans="25:34" ht="13.2" x14ac:dyDescent="0.2"/>
    <row r="82" spans="25:34" ht="13.2" x14ac:dyDescent="0.2">
      <c r="Y82" s="259"/>
    </row>
    <row r="83" spans="25:34" ht="13.2" x14ac:dyDescent="0.2">
      <c r="Y83" s="259"/>
      <c r="Z83" s="259"/>
      <c r="AA83" s="259"/>
      <c r="AB83" s="259"/>
      <c r="AC83" s="259"/>
      <c r="AD83" s="259"/>
      <c r="AE83" s="259"/>
      <c r="AF83" s="259"/>
      <c r="AG83" s="259"/>
      <c r="AH83" s="259"/>
    </row>
    <row r="84" spans="25:34" ht="13.2" x14ac:dyDescent="0.2"/>
    <row r="85" spans="25:34" ht="13.2" x14ac:dyDescent="0.2"/>
    <row r="86" spans="25:34" ht="13.2" x14ac:dyDescent="0.2"/>
    <row r="87" spans="25:34" ht="13.2" x14ac:dyDescent="0.2"/>
    <row r="88" spans="25:34" ht="13.2" x14ac:dyDescent="0.2">
      <c r="AH88" s="259"/>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9"/>
      <c r="AG94" s="259"/>
      <c r="AH94" s="259"/>
    </row>
    <row r="95" spans="25:34" ht="13.5" customHeight="1" x14ac:dyDescent="0.2">
      <c r="AH95" s="259"/>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9"/>
    </row>
    <row r="102" spans="33:34" ht="13.5" customHeight="1" x14ac:dyDescent="0.2"/>
    <row r="103" spans="33:34" ht="13.5" customHeight="1" x14ac:dyDescent="0.2"/>
    <row r="104" spans="33:34" ht="13.5" customHeight="1" x14ac:dyDescent="0.2">
      <c r="AG104" s="259"/>
      <c r="AH104" s="259"/>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9"/>
    </row>
    <row r="117" spans="34:122" ht="13.5" customHeight="1" x14ac:dyDescent="0.2"/>
    <row r="118" spans="34:122" ht="13.5" customHeight="1" x14ac:dyDescent="0.2"/>
    <row r="119" spans="34:122" ht="13.5" customHeight="1" x14ac:dyDescent="0.2"/>
    <row r="120" spans="34:122" ht="13.5" customHeight="1" x14ac:dyDescent="0.2">
      <c r="AH120" s="259"/>
    </row>
    <row r="121" spans="34:122" ht="13.5" customHeight="1" x14ac:dyDescent="0.2">
      <c r="AH121" s="259"/>
    </row>
    <row r="122" spans="34:122" ht="13.5" customHeight="1" x14ac:dyDescent="0.2"/>
    <row r="123" spans="34:122" ht="13.5" customHeight="1" x14ac:dyDescent="0.2"/>
    <row r="124" spans="34:122" ht="13.5" customHeight="1" x14ac:dyDescent="0.2"/>
    <row r="125" spans="34:122" ht="13.5" customHeight="1" x14ac:dyDescent="0.2">
      <c r="DR125" s="259" t="s">
        <v>539</v>
      </c>
    </row>
  </sheetData>
  <sheetProtection algorithmName="SHA-512" hashValue="1ou6JZMS7PXxV8Z03YasVpIKrsDqUF1lMvHqjdMWSd6KU8gswBY7OP8SDCmp7QYtW+LUhCVqYH0ma5dC3UBJ8A==" saltValue="5EHyRc/IpBL3cCfL2GRo3Q==" spinCount="100000" sheet="1" objects="1" scenarios="1"/>
  <dataConsolidate/>
  <phoneticPr fontId="2"/>
  <printOptions horizontalCentered="1" verticalCentered="1"/>
  <pageMargins left="0" right="0" top="0.19685039370078741" bottom="0" header="0.39370078740157483" footer="0"/>
  <pageSetup paperSize="8" scale="50"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55" workbookViewId="0"/>
  </sheetViews>
  <sheetFormatPr defaultColWidth="0" defaultRowHeight="13.5" customHeight="1" zeroHeight="1" x14ac:dyDescent="0.2"/>
  <cols>
    <col min="1" max="34" width="2.44140625" style="260" customWidth="1"/>
    <col min="35" max="122" width="2.44140625" style="259" customWidth="1"/>
    <col min="123" max="16384" width="2.44140625" style="259" hidden="1"/>
  </cols>
  <sheetData>
    <row r="1" spans="2:34" ht="13.5" customHeight="1"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ht="13.2" x14ac:dyDescent="0.2">
      <c r="S2" s="259"/>
      <c r="AH2" s="259"/>
    </row>
    <row r="3" spans="2:34" ht="13.2"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ht="13.2" x14ac:dyDescent="0.2"/>
    <row r="5" spans="2:34" ht="13.2" x14ac:dyDescent="0.2"/>
    <row r="6" spans="2:34" ht="13.2" x14ac:dyDescent="0.2"/>
    <row r="7" spans="2:34" ht="13.2" x14ac:dyDescent="0.2"/>
    <row r="8" spans="2:34" ht="13.2" x14ac:dyDescent="0.2"/>
    <row r="9" spans="2:34" ht="13.2" x14ac:dyDescent="0.2">
      <c r="AH9" s="259"/>
    </row>
    <row r="10" spans="2:34" ht="13.2" x14ac:dyDescent="0.2"/>
    <row r="11" spans="2:34" ht="13.2" x14ac:dyDescent="0.2"/>
    <row r="12" spans="2:34" ht="13.2" x14ac:dyDescent="0.2"/>
    <row r="13" spans="2:34" ht="13.2" x14ac:dyDescent="0.2"/>
    <row r="14" spans="2:34" ht="13.2" x14ac:dyDescent="0.2"/>
    <row r="15" spans="2:34" ht="13.2" x14ac:dyDescent="0.2"/>
    <row r="16" spans="2:34" ht="13.2" x14ac:dyDescent="0.2"/>
    <row r="17" spans="12:34" ht="13.2" x14ac:dyDescent="0.2">
      <c r="AH17" s="259"/>
    </row>
    <row r="18" spans="12:34" ht="13.2" x14ac:dyDescent="0.2"/>
    <row r="19" spans="12:34" ht="13.2" x14ac:dyDescent="0.2"/>
    <row r="20" spans="12:34" ht="13.2" x14ac:dyDescent="0.2">
      <c r="AH20" s="259"/>
    </row>
    <row r="21" spans="12:34" ht="13.2" x14ac:dyDescent="0.2">
      <c r="AH21" s="259"/>
    </row>
    <row r="22" spans="12:34" ht="13.2" x14ac:dyDescent="0.2"/>
    <row r="23" spans="12:34" ht="13.2" x14ac:dyDescent="0.2"/>
    <row r="24" spans="12:34" ht="13.2" x14ac:dyDescent="0.2">
      <c r="Q24" s="259"/>
    </row>
    <row r="25" spans="12:34" ht="13.2" x14ac:dyDescent="0.2"/>
    <row r="26" spans="12:34" ht="13.2" x14ac:dyDescent="0.2"/>
    <row r="27" spans="12:34" ht="13.2" x14ac:dyDescent="0.2"/>
    <row r="28" spans="12:34" ht="13.2" x14ac:dyDescent="0.2">
      <c r="O28" s="259"/>
      <c r="T28" s="259"/>
      <c r="AH28" s="259"/>
    </row>
    <row r="29" spans="12:34" ht="13.2" x14ac:dyDescent="0.2"/>
    <row r="30" spans="12:34" ht="13.2" x14ac:dyDescent="0.2"/>
    <row r="31" spans="12:34" ht="13.2" x14ac:dyDescent="0.2">
      <c r="Q31" s="259"/>
    </row>
    <row r="32" spans="12:34" ht="13.2" x14ac:dyDescent="0.2">
      <c r="L32" s="259"/>
    </row>
    <row r="33" spans="2:34" ht="13.2" x14ac:dyDescent="0.2">
      <c r="C33" s="259"/>
      <c r="E33" s="259"/>
      <c r="G33" s="259"/>
      <c r="I33" s="259"/>
      <c r="X33" s="259"/>
    </row>
    <row r="34" spans="2:34" ht="13.2" x14ac:dyDescent="0.2">
      <c r="B34" s="259"/>
      <c r="P34" s="259"/>
      <c r="R34" s="259"/>
      <c r="T34" s="259"/>
    </row>
    <row r="35" spans="2:34" ht="13.2" x14ac:dyDescent="0.2">
      <c r="D35" s="259"/>
      <c r="W35" s="259"/>
      <c r="AC35" s="259"/>
      <c r="AD35" s="259"/>
      <c r="AE35" s="259"/>
      <c r="AF35" s="259"/>
      <c r="AG35" s="259"/>
      <c r="AH35" s="259"/>
    </row>
    <row r="36" spans="2:34" ht="13.2" x14ac:dyDescent="0.2">
      <c r="H36" s="259"/>
      <c r="J36" s="259"/>
      <c r="K36" s="259"/>
      <c r="M36" s="259"/>
      <c r="Y36" s="259"/>
      <c r="Z36" s="259"/>
      <c r="AA36" s="259"/>
      <c r="AB36" s="259"/>
      <c r="AC36" s="259"/>
      <c r="AD36" s="259"/>
      <c r="AE36" s="259"/>
      <c r="AF36" s="259"/>
      <c r="AG36" s="259"/>
      <c r="AH36" s="259"/>
    </row>
    <row r="37" spans="2:34" ht="13.2" x14ac:dyDescent="0.2">
      <c r="AH37" s="259"/>
    </row>
    <row r="38" spans="2:34" ht="13.2" x14ac:dyDescent="0.2">
      <c r="AG38" s="259"/>
      <c r="AH38" s="259"/>
    </row>
    <row r="39" spans="2:34" ht="13.2" x14ac:dyDescent="0.2"/>
    <row r="40" spans="2:34" ht="13.2" x14ac:dyDescent="0.2">
      <c r="X40" s="259"/>
    </row>
    <row r="41" spans="2:34" ht="13.2" x14ac:dyDescent="0.2">
      <c r="R41" s="259"/>
    </row>
    <row r="42" spans="2:34" ht="13.2" x14ac:dyDescent="0.2">
      <c r="W42" s="259"/>
    </row>
    <row r="43" spans="2:34" ht="13.2" x14ac:dyDescent="0.2">
      <c r="Y43" s="259"/>
      <c r="Z43" s="259"/>
      <c r="AA43" s="259"/>
      <c r="AB43" s="259"/>
      <c r="AC43" s="259"/>
      <c r="AD43" s="259"/>
      <c r="AE43" s="259"/>
      <c r="AF43" s="259"/>
      <c r="AG43" s="259"/>
      <c r="AH43" s="259"/>
    </row>
    <row r="44" spans="2:34" ht="13.2" x14ac:dyDescent="0.2">
      <c r="AH44" s="259"/>
    </row>
    <row r="45" spans="2:34" ht="13.2" x14ac:dyDescent="0.2">
      <c r="X45" s="259"/>
    </row>
    <row r="46" spans="2:34" ht="13.2" x14ac:dyDescent="0.2"/>
    <row r="47" spans="2:34" ht="13.2" x14ac:dyDescent="0.2"/>
    <row r="48" spans="2:34" ht="13.2" x14ac:dyDescent="0.2">
      <c r="W48" s="259"/>
      <c r="Y48" s="259"/>
      <c r="Z48" s="259"/>
      <c r="AA48" s="259"/>
      <c r="AB48" s="259"/>
      <c r="AC48" s="259"/>
      <c r="AD48" s="259"/>
      <c r="AE48" s="259"/>
      <c r="AF48" s="259"/>
      <c r="AG48" s="259"/>
      <c r="AH48" s="259"/>
    </row>
    <row r="49" spans="28:34" ht="13.2" x14ac:dyDescent="0.2"/>
    <row r="50" spans="28:34" ht="13.2" x14ac:dyDescent="0.2">
      <c r="AE50" s="259"/>
      <c r="AF50" s="259"/>
      <c r="AG50" s="259"/>
      <c r="AH50" s="259"/>
    </row>
    <row r="51" spans="28:34" ht="13.2" x14ac:dyDescent="0.2">
      <c r="AC51" s="259"/>
      <c r="AD51" s="259"/>
      <c r="AE51" s="259"/>
      <c r="AF51" s="259"/>
      <c r="AG51" s="259"/>
      <c r="AH51" s="259"/>
    </row>
    <row r="52" spans="28:34" ht="13.2" x14ac:dyDescent="0.2"/>
    <row r="53" spans="28:34" ht="13.2" x14ac:dyDescent="0.2">
      <c r="AF53" s="259"/>
      <c r="AG53" s="259"/>
      <c r="AH53" s="259"/>
    </row>
    <row r="54" spans="28:34" ht="13.2" x14ac:dyDescent="0.2">
      <c r="AH54" s="259"/>
    </row>
    <row r="55" spans="28:34" ht="13.2" x14ac:dyDescent="0.2"/>
    <row r="56" spans="28:34" ht="13.2" x14ac:dyDescent="0.2">
      <c r="AB56" s="259"/>
      <c r="AC56" s="259"/>
      <c r="AD56" s="259"/>
      <c r="AE56" s="259"/>
      <c r="AF56" s="259"/>
      <c r="AG56" s="259"/>
      <c r="AH56" s="259"/>
    </row>
    <row r="57" spans="28:34" ht="13.2" x14ac:dyDescent="0.2">
      <c r="AH57" s="259"/>
    </row>
    <row r="58" spans="28:34" ht="13.2" x14ac:dyDescent="0.2">
      <c r="AH58" s="259"/>
    </row>
    <row r="59" spans="28:34" ht="13.2" x14ac:dyDescent="0.2">
      <c r="AG59" s="259"/>
      <c r="AH59" s="259"/>
    </row>
    <row r="60" spans="28:34" ht="13.2" x14ac:dyDescent="0.2"/>
    <row r="61" spans="28:34" ht="13.2" x14ac:dyDescent="0.2"/>
    <row r="62" spans="28:34" ht="13.2" x14ac:dyDescent="0.2"/>
    <row r="63" spans="28:34" ht="13.2" x14ac:dyDescent="0.2">
      <c r="AH63" s="259"/>
    </row>
    <row r="64" spans="28:34" ht="13.2" x14ac:dyDescent="0.2">
      <c r="AG64" s="259"/>
      <c r="AH64" s="259"/>
    </row>
    <row r="65" spans="28:34" ht="13.2" x14ac:dyDescent="0.2"/>
    <row r="66" spans="28:34" ht="13.2" x14ac:dyDescent="0.2"/>
    <row r="67" spans="28:34" ht="13.2" x14ac:dyDescent="0.2"/>
    <row r="68" spans="28:34" ht="13.2" x14ac:dyDescent="0.2">
      <c r="AB68" s="259"/>
      <c r="AC68" s="259"/>
      <c r="AD68" s="259"/>
      <c r="AE68" s="259"/>
      <c r="AF68" s="259"/>
      <c r="AG68" s="259"/>
      <c r="AH68" s="259"/>
    </row>
    <row r="69" spans="28:34" ht="13.2" x14ac:dyDescent="0.2">
      <c r="AF69" s="259"/>
      <c r="AG69" s="259"/>
      <c r="AH69" s="259"/>
    </row>
    <row r="70" spans="28:34" ht="13.2" x14ac:dyDescent="0.2"/>
    <row r="71" spans="28:34" ht="13.2" x14ac:dyDescent="0.2"/>
    <row r="72" spans="28:34" ht="13.2" x14ac:dyDescent="0.2"/>
    <row r="73" spans="28:34" ht="13.2" x14ac:dyDescent="0.2"/>
    <row r="74" spans="28:34" ht="13.2" x14ac:dyDescent="0.2"/>
    <row r="75" spans="28:34" ht="13.2" x14ac:dyDescent="0.2">
      <c r="AH75" s="259"/>
    </row>
    <row r="76" spans="28:34" ht="13.2" x14ac:dyDescent="0.2">
      <c r="AF76" s="259"/>
      <c r="AG76" s="259"/>
      <c r="AH76" s="259"/>
    </row>
    <row r="77" spans="28:34" ht="13.2" x14ac:dyDescent="0.2">
      <c r="AG77" s="259"/>
      <c r="AH77" s="259"/>
    </row>
    <row r="78" spans="28:34" ht="13.2" x14ac:dyDescent="0.2"/>
    <row r="79" spans="28:34" ht="13.2" x14ac:dyDescent="0.2"/>
    <row r="80" spans="28:34" ht="13.2" x14ac:dyDescent="0.2"/>
    <row r="81" spans="25:34" ht="13.2" x14ac:dyDescent="0.2"/>
    <row r="82" spans="25:34" ht="13.2" x14ac:dyDescent="0.2">
      <c r="Y82" s="259"/>
    </row>
    <row r="83" spans="25:34" ht="13.2" x14ac:dyDescent="0.2">
      <c r="Y83" s="259"/>
      <c r="Z83" s="259"/>
      <c r="AA83" s="259"/>
      <c r="AB83" s="259"/>
      <c r="AC83" s="259"/>
      <c r="AD83" s="259"/>
      <c r="AE83" s="259"/>
      <c r="AF83" s="259"/>
      <c r="AG83" s="259"/>
      <c r="AH83" s="259"/>
    </row>
    <row r="84" spans="25:34" ht="13.2" x14ac:dyDescent="0.2"/>
    <row r="85" spans="25:34" ht="13.2" x14ac:dyDescent="0.2"/>
    <row r="86" spans="25:34" ht="13.2" x14ac:dyDescent="0.2"/>
    <row r="87" spans="25:34" ht="13.2" x14ac:dyDescent="0.2"/>
    <row r="88" spans="25:34" ht="13.2" x14ac:dyDescent="0.2">
      <c r="AH88" s="259"/>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9"/>
      <c r="AG94" s="259"/>
      <c r="AH94" s="259"/>
    </row>
    <row r="95" spans="25:34" ht="13.5" customHeight="1" x14ac:dyDescent="0.2">
      <c r="AH95" s="259"/>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9"/>
    </row>
    <row r="102" spans="33:34" ht="13.5" customHeight="1" x14ac:dyDescent="0.2"/>
    <row r="103" spans="33:34" ht="13.5" customHeight="1" x14ac:dyDescent="0.2"/>
    <row r="104" spans="33:34" ht="13.5" customHeight="1" x14ac:dyDescent="0.2">
      <c r="AG104" s="259"/>
      <c r="AH104" s="259"/>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9"/>
    </row>
    <row r="117" spans="34:122" ht="13.5" customHeight="1" x14ac:dyDescent="0.2"/>
    <row r="118" spans="34:122" ht="13.5" customHeight="1" x14ac:dyDescent="0.2"/>
    <row r="119" spans="34:122" ht="13.5" customHeight="1" x14ac:dyDescent="0.2"/>
    <row r="120" spans="34:122" ht="13.5" customHeight="1" x14ac:dyDescent="0.2">
      <c r="AH120" s="259"/>
    </row>
    <row r="121" spans="34:122" ht="13.5" customHeight="1" x14ac:dyDescent="0.2">
      <c r="AH121" s="259"/>
    </row>
    <row r="122" spans="34:122" ht="13.5" customHeight="1" x14ac:dyDescent="0.2"/>
    <row r="123" spans="34:122" ht="13.5" customHeight="1" x14ac:dyDescent="0.2"/>
    <row r="124" spans="34:122" ht="13.5" customHeight="1" x14ac:dyDescent="0.2"/>
    <row r="125" spans="34:122" ht="13.5" customHeight="1" x14ac:dyDescent="0.2">
      <c r="DR125" s="259" t="s">
        <v>539</v>
      </c>
    </row>
  </sheetData>
  <sheetProtection algorithmName="SHA-512" hashValue="AJx6Lll/O11I18cfwXvpYUXn4B2HOIyVD9/PRsZeJ6mktp78CRgWIIqI5qosNjvxw8l7UDd3u62197ag5buDCQ==" saltValue="eWBLGAmCY+UdKRvnGKkXVw==" spinCount="100000" sheet="1" objects="1" scenarios="1"/>
  <dataConsolidate/>
  <phoneticPr fontId="2"/>
  <printOptions horizontalCentered="1" verticalCentered="1"/>
  <pageMargins left="0" right="0" top="0.19685039370078741" bottom="0" header="0.39370078740157483" footer="0"/>
  <pageSetup paperSize="8" scale="50"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09375" defaultRowHeight="13.2" x14ac:dyDescent="0.2"/>
  <cols>
    <col min="1" max="1" width="45.88671875" style="144" customWidth="1"/>
    <col min="2" max="8" width="13.33203125" style="144" customWidth="1"/>
    <col min="9" max="16384" width="11.109375" style="144"/>
  </cols>
  <sheetData>
    <row r="1" spans="1:8" x14ac:dyDescent="0.2">
      <c r="A1" s="138"/>
      <c r="B1" s="139"/>
      <c r="C1" s="140"/>
      <c r="D1" s="141"/>
      <c r="E1" s="142"/>
      <c r="F1" s="142"/>
      <c r="G1" s="142"/>
      <c r="H1" s="143"/>
    </row>
    <row r="2" spans="1:8" x14ac:dyDescent="0.2">
      <c r="A2" s="145"/>
      <c r="B2" s="146"/>
      <c r="C2" s="147"/>
      <c r="D2" s="148" t="s">
        <v>54</v>
      </c>
      <c r="E2" s="149"/>
      <c r="F2" s="150" t="s">
        <v>589</v>
      </c>
      <c r="G2" s="151"/>
      <c r="H2" s="152"/>
    </row>
    <row r="3" spans="1:8" x14ac:dyDescent="0.2">
      <c r="A3" s="148" t="s">
        <v>582</v>
      </c>
      <c r="B3" s="153"/>
      <c r="C3" s="154"/>
      <c r="D3" s="155">
        <v>101692</v>
      </c>
      <c r="E3" s="156"/>
      <c r="F3" s="157">
        <v>108252</v>
      </c>
      <c r="G3" s="158"/>
      <c r="H3" s="159"/>
    </row>
    <row r="4" spans="1:8" x14ac:dyDescent="0.2">
      <c r="A4" s="160"/>
      <c r="B4" s="161"/>
      <c r="C4" s="162"/>
      <c r="D4" s="163">
        <v>80710</v>
      </c>
      <c r="E4" s="164"/>
      <c r="F4" s="165">
        <v>50321</v>
      </c>
      <c r="G4" s="166"/>
      <c r="H4" s="167"/>
    </row>
    <row r="5" spans="1:8" x14ac:dyDescent="0.2">
      <c r="A5" s="148" t="s">
        <v>584</v>
      </c>
      <c r="B5" s="153"/>
      <c r="C5" s="154"/>
      <c r="D5" s="155">
        <v>99905</v>
      </c>
      <c r="E5" s="156"/>
      <c r="F5" s="157">
        <v>93492</v>
      </c>
      <c r="G5" s="158"/>
      <c r="H5" s="159"/>
    </row>
    <row r="6" spans="1:8" x14ac:dyDescent="0.2">
      <c r="A6" s="160"/>
      <c r="B6" s="161"/>
      <c r="C6" s="162"/>
      <c r="D6" s="163">
        <v>71971</v>
      </c>
      <c r="E6" s="164"/>
      <c r="F6" s="165">
        <v>53316</v>
      </c>
      <c r="G6" s="166"/>
      <c r="H6" s="167"/>
    </row>
    <row r="7" spans="1:8" x14ac:dyDescent="0.2">
      <c r="A7" s="148" t="s">
        <v>585</v>
      </c>
      <c r="B7" s="153"/>
      <c r="C7" s="154"/>
      <c r="D7" s="155">
        <v>153249</v>
      </c>
      <c r="E7" s="156"/>
      <c r="F7" s="157">
        <v>94796</v>
      </c>
      <c r="G7" s="158"/>
      <c r="H7" s="159"/>
    </row>
    <row r="8" spans="1:8" x14ac:dyDescent="0.2">
      <c r="A8" s="160"/>
      <c r="B8" s="161"/>
      <c r="C8" s="162"/>
      <c r="D8" s="163">
        <v>91361</v>
      </c>
      <c r="E8" s="164"/>
      <c r="F8" s="165">
        <v>55781</v>
      </c>
      <c r="G8" s="166"/>
      <c r="H8" s="167"/>
    </row>
    <row r="9" spans="1:8" x14ac:dyDescent="0.2">
      <c r="A9" s="148" t="s">
        <v>586</v>
      </c>
      <c r="B9" s="153"/>
      <c r="C9" s="154"/>
      <c r="D9" s="155">
        <v>143538</v>
      </c>
      <c r="E9" s="156"/>
      <c r="F9" s="157">
        <v>85942</v>
      </c>
      <c r="G9" s="158"/>
      <c r="H9" s="159"/>
    </row>
    <row r="10" spans="1:8" x14ac:dyDescent="0.2">
      <c r="A10" s="160"/>
      <c r="B10" s="161"/>
      <c r="C10" s="162"/>
      <c r="D10" s="163">
        <v>85299</v>
      </c>
      <c r="E10" s="164"/>
      <c r="F10" s="165">
        <v>48630</v>
      </c>
      <c r="G10" s="166"/>
      <c r="H10" s="167"/>
    </row>
    <row r="11" spans="1:8" x14ac:dyDescent="0.2">
      <c r="A11" s="148" t="s">
        <v>587</v>
      </c>
      <c r="B11" s="153"/>
      <c r="C11" s="154"/>
      <c r="D11" s="155">
        <v>211552</v>
      </c>
      <c r="E11" s="156"/>
      <c r="F11" s="157">
        <v>95007</v>
      </c>
      <c r="G11" s="158"/>
      <c r="H11" s="159"/>
    </row>
    <row r="12" spans="1:8" x14ac:dyDescent="0.2">
      <c r="A12" s="160"/>
      <c r="B12" s="161"/>
      <c r="C12" s="168"/>
      <c r="D12" s="163">
        <v>45014</v>
      </c>
      <c r="E12" s="164"/>
      <c r="F12" s="165">
        <v>48509</v>
      </c>
      <c r="G12" s="166"/>
      <c r="H12" s="167"/>
    </row>
    <row r="13" spans="1:8" x14ac:dyDescent="0.2">
      <c r="A13" s="148"/>
      <c r="B13" s="153"/>
      <c r="C13" s="169"/>
      <c r="D13" s="170">
        <v>141987</v>
      </c>
      <c r="E13" s="171"/>
      <c r="F13" s="172">
        <v>95498</v>
      </c>
      <c r="G13" s="173"/>
      <c r="H13" s="159"/>
    </row>
    <row r="14" spans="1:8" x14ac:dyDescent="0.2">
      <c r="A14" s="160"/>
      <c r="B14" s="161"/>
      <c r="C14" s="162"/>
      <c r="D14" s="163">
        <v>74871</v>
      </c>
      <c r="E14" s="164"/>
      <c r="F14" s="165">
        <v>51311</v>
      </c>
      <c r="G14" s="166"/>
      <c r="H14" s="167"/>
    </row>
    <row r="17" spans="1:11" x14ac:dyDescent="0.2">
      <c r="A17" s="144" t="s">
        <v>55</v>
      </c>
    </row>
    <row r="18" spans="1:11" x14ac:dyDescent="0.2">
      <c r="A18" s="174"/>
      <c r="B18" s="174" t="str">
        <f>実質収支比率等に係る経年分析!F$46</f>
        <v>H30</v>
      </c>
      <c r="C18" s="174" t="str">
        <f>実質収支比率等に係る経年分析!G$46</f>
        <v>R01</v>
      </c>
      <c r="D18" s="174" t="str">
        <f>実質収支比率等に係る経年分析!H$46</f>
        <v>R02</v>
      </c>
      <c r="E18" s="174" t="str">
        <f>実質収支比率等に係る経年分析!I$46</f>
        <v>R03</v>
      </c>
      <c r="F18" s="174" t="str">
        <f>実質収支比率等に係る経年分析!J$46</f>
        <v>R04</v>
      </c>
    </row>
    <row r="19" spans="1:11" x14ac:dyDescent="0.2">
      <c r="A19" s="174" t="s">
        <v>56</v>
      </c>
      <c r="B19" s="174">
        <f>ROUND(VALUE(SUBSTITUTE(実質収支比率等に係る経年分析!F$48,"▲","-")),2)</f>
        <v>10.23</v>
      </c>
      <c r="C19" s="174">
        <f>ROUND(VALUE(SUBSTITUTE(実質収支比率等に係る経年分析!G$48,"▲","-")),2)</f>
        <v>8.3000000000000007</v>
      </c>
      <c r="D19" s="174">
        <f>ROUND(VALUE(SUBSTITUTE(実質収支比率等に係る経年分析!H$48,"▲","-")),2)</f>
        <v>11.25</v>
      </c>
      <c r="E19" s="174">
        <f>ROUND(VALUE(SUBSTITUTE(実質収支比率等に係る経年分析!I$48,"▲","-")),2)</f>
        <v>6.5</v>
      </c>
      <c r="F19" s="174">
        <f>ROUND(VALUE(SUBSTITUTE(実質収支比率等に係る経年分析!J$48,"▲","-")),2)</f>
        <v>5.66</v>
      </c>
    </row>
    <row r="20" spans="1:11" x14ac:dyDescent="0.2">
      <c r="A20" s="174" t="s">
        <v>57</v>
      </c>
      <c r="B20" s="174">
        <f>ROUND(VALUE(SUBSTITUTE(実質収支比率等に係る経年分析!F$47,"▲","-")),2)</f>
        <v>48.54</v>
      </c>
      <c r="C20" s="174">
        <f>ROUND(VALUE(SUBSTITUTE(実質収支比率等に係る経年分析!G$47,"▲","-")),2)</f>
        <v>49.6</v>
      </c>
      <c r="D20" s="174">
        <f>ROUND(VALUE(SUBSTITUTE(実質収支比率等に係る経年分析!H$47,"▲","-")),2)</f>
        <v>47.23</v>
      </c>
      <c r="E20" s="174">
        <f>ROUND(VALUE(SUBSTITUTE(実質収支比率等に係る経年分析!I$47,"▲","-")),2)</f>
        <v>43.96</v>
      </c>
      <c r="F20" s="174">
        <f>ROUND(VALUE(SUBSTITUTE(実質収支比率等に係る経年分析!J$47,"▲","-")),2)</f>
        <v>41.9</v>
      </c>
    </row>
    <row r="21" spans="1:11" x14ac:dyDescent="0.2">
      <c r="A21" s="174" t="s">
        <v>58</v>
      </c>
      <c r="B21" s="174">
        <f>IF(ISNUMBER(VALUE(SUBSTITUTE(実質収支比率等に係る経年分析!F$49,"▲","-"))),ROUND(VALUE(SUBSTITUTE(実質収支比率等に係る経年分析!F$49,"▲","-")),2),NA())</f>
        <v>-0.31</v>
      </c>
      <c r="C21" s="174">
        <f>IF(ISNUMBER(VALUE(SUBSTITUTE(実質収支比率等に係る経年分析!G$49,"▲","-"))),ROUND(VALUE(SUBSTITUTE(実質収支比率等に係る経年分析!G$49,"▲","-")),2),NA())</f>
        <v>-2.09</v>
      </c>
      <c r="D21" s="174">
        <f>IF(ISNUMBER(VALUE(SUBSTITUTE(実質収支比率等に係る経年分析!H$49,"▲","-"))),ROUND(VALUE(SUBSTITUTE(実質収支比率等に係る経年分析!H$49,"▲","-")),2),NA())</f>
        <v>2.2999999999999998</v>
      </c>
      <c r="E21" s="174">
        <f>IF(ISNUMBER(VALUE(SUBSTITUTE(実質収支比率等に係る経年分析!I$49,"▲","-"))),ROUND(VALUE(SUBSTITUTE(実質収支比率等に係る経年分析!I$49,"▲","-")),2),NA())</f>
        <v>6.11</v>
      </c>
      <c r="F21" s="174">
        <f>IF(ISNUMBER(VALUE(SUBSTITUTE(実質収支比率等に係る経年分析!J$49,"▲","-"))),ROUND(VALUE(SUBSTITUTE(実質収支比率等に係る経年分析!J$49,"▲","-")),2),NA())</f>
        <v>2.2599999999999998</v>
      </c>
    </row>
    <row r="24" spans="1:11" x14ac:dyDescent="0.2">
      <c r="A24" s="144" t="s">
        <v>59</v>
      </c>
    </row>
    <row r="25" spans="1:11" x14ac:dyDescent="0.2">
      <c r="A25" s="175"/>
      <c r="B25" s="175" t="str">
        <f>連結実質赤字比率に係る赤字・黒字の構成分析!F$33</f>
        <v>H30</v>
      </c>
      <c r="C25" s="175"/>
      <c r="D25" s="175" t="str">
        <f>連結実質赤字比率に係る赤字・黒字の構成分析!G$33</f>
        <v>R01</v>
      </c>
      <c r="E25" s="175"/>
      <c r="F25" s="175" t="str">
        <f>連結実質赤字比率に係る赤字・黒字の構成分析!H$33</f>
        <v>R02</v>
      </c>
      <c r="G25" s="175"/>
      <c r="H25" s="175" t="str">
        <f>連結実質赤字比率に係る赤字・黒字の構成分析!I$33</f>
        <v>R03</v>
      </c>
      <c r="I25" s="175"/>
      <c r="J25" s="175" t="str">
        <f>連結実質赤字比率に係る赤字・黒字の構成分析!J$33</f>
        <v>R04</v>
      </c>
      <c r="K25" s="175"/>
    </row>
    <row r="26" spans="1:11" x14ac:dyDescent="0.2">
      <c r="A26" s="175"/>
      <c r="B26" s="175" t="s">
        <v>60</v>
      </c>
      <c r="C26" s="175" t="s">
        <v>61</v>
      </c>
      <c r="D26" s="175" t="s">
        <v>60</v>
      </c>
      <c r="E26" s="175" t="s">
        <v>61</v>
      </c>
      <c r="F26" s="175" t="s">
        <v>60</v>
      </c>
      <c r="G26" s="175" t="s">
        <v>61</v>
      </c>
      <c r="H26" s="175" t="s">
        <v>60</v>
      </c>
      <c r="I26" s="175" t="s">
        <v>61</v>
      </c>
      <c r="J26" s="175" t="s">
        <v>60</v>
      </c>
      <c r="K26" s="175" t="s">
        <v>61</v>
      </c>
    </row>
    <row r="27" spans="1:11" x14ac:dyDescent="0.2">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#N/A</v>
      </c>
      <c r="C27" s="175">
        <f>IF(ROUND(VALUE(SUBSTITUTE(連結実質赤字比率に係る赤字・黒字の構成分析!F$43,"▲", "-")), 2) &gt;= 0, ABS(ROUND(VALUE(SUBSTITUTE(連結実質赤字比率に係る赤字・黒字の構成分析!F$43,"▲", "-")), 2)), NA())</f>
        <v>1.57</v>
      </c>
      <c r="D27" s="175" t="e">
        <f>IF(ROUND(VALUE(SUBSTITUTE(連結実質赤字比率に係る赤字・黒字の構成分析!G$43,"▲", "-")), 2) &lt; 0, ABS(ROUND(VALUE(SUBSTITUTE(連結実質赤字比率に係る赤字・黒字の構成分析!G$43,"▲", "-")), 2)), NA())</f>
        <v>#N/A</v>
      </c>
      <c r="E27" s="175">
        <f>IF(ROUND(VALUE(SUBSTITUTE(連結実質赤字比率に係る赤字・黒字の構成分析!G$43,"▲", "-")), 2) &gt;= 0, ABS(ROUND(VALUE(SUBSTITUTE(連結実質赤字比率に係る赤字・黒字の構成分析!G$43,"▲", "-")), 2)), NA())</f>
        <v>6.73</v>
      </c>
      <c r="F27" s="175" t="e">
        <f>IF(ROUND(VALUE(SUBSTITUTE(連結実質赤字比率に係る赤字・黒字の構成分析!H$43,"▲", "-")), 2) &lt; 0, ABS(ROUND(VALUE(SUBSTITUTE(連結実質赤字比率に係る赤字・黒字の構成分析!H$43,"▲", "-")), 2)), NA())</f>
        <v>#N/A</v>
      </c>
      <c r="G27" s="175">
        <f>IF(ROUND(VALUE(SUBSTITUTE(連結実質赤字比率に係る赤字・黒字の構成分析!H$43,"▲", "-")), 2) &gt;= 0, ABS(ROUND(VALUE(SUBSTITUTE(連結実質赤字比率に係る赤字・黒字の構成分析!H$43,"▲", "-")), 2)), NA())</f>
        <v>0.3</v>
      </c>
      <c r="H27" s="175" t="e">
        <f>IF(ROUND(VALUE(SUBSTITUTE(連結実質赤字比率に係る赤字・黒字の構成分析!I$43,"▲", "-")), 2) &lt; 0, ABS(ROUND(VALUE(SUBSTITUTE(連結実質赤字比率に係る赤字・黒字の構成分析!I$43,"▲", "-")), 2)), NA())</f>
        <v>#N/A</v>
      </c>
      <c r="I27" s="175">
        <f>IF(ROUND(VALUE(SUBSTITUTE(連結実質赤字比率に係る赤字・黒字の構成分析!I$43,"▲", "-")), 2) &gt;= 0, ABS(ROUND(VALUE(SUBSTITUTE(連結実質赤字比率に係る赤字・黒字の構成分析!I$43,"▲", "-")), 2)), NA())</f>
        <v>0.3</v>
      </c>
      <c r="J27" s="175" t="e">
        <f>IF(ROUND(VALUE(SUBSTITUTE(連結実質赤字比率に係る赤字・黒字の構成分析!J$43,"▲", "-")), 2) &lt; 0, ABS(ROUND(VALUE(SUBSTITUTE(連結実質赤字比率に係る赤字・黒字の構成分析!J$43,"▲", "-")), 2)), NA())</f>
        <v>#N/A</v>
      </c>
      <c r="K27" s="175">
        <f>IF(ROUND(VALUE(SUBSTITUTE(連結実質赤字比率に係る赤字・黒字の構成分析!J$43,"▲", "-")), 2) &gt;= 0, ABS(ROUND(VALUE(SUBSTITUTE(連結実質赤字比率に係る赤字・黒字の構成分析!J$43,"▲", "-")), 2)), NA())</f>
        <v>0.14000000000000001</v>
      </c>
    </row>
    <row r="28" spans="1:11" x14ac:dyDescent="0.2">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2">
      <c r="A29" s="175" t="str">
        <f>IF(連結実質赤字比率に係る赤字・黒字の構成分析!C$41="",NA(),連結実質赤字比率に係る赤字・黒字の構成分析!C$41)</f>
        <v>美咲町みさきネット事業特別会計</v>
      </c>
      <c r="B29" s="175" t="e">
        <f>IF(ROUND(VALUE(SUBSTITUTE(連結実質赤字比率に係る赤字・黒字の構成分析!F$41,"▲", "-")), 2) &lt; 0, ABS(ROUND(VALUE(SUBSTITUTE(連結実質赤字比率に係る赤字・黒字の構成分析!F$41,"▲", "-")), 2)), NA())</f>
        <v>#N/A</v>
      </c>
      <c r="C29" s="175">
        <f>IF(ROUND(VALUE(SUBSTITUTE(連結実質赤字比率に係る赤字・黒字の構成分析!F$41,"▲", "-")), 2) &gt;= 0, ABS(ROUND(VALUE(SUBSTITUTE(連結実質赤字比率に係る赤字・黒字の構成分析!F$41,"▲", "-")), 2)), NA())</f>
        <v>7.0000000000000007E-2</v>
      </c>
      <c r="D29" s="175" t="e">
        <f>IF(ROUND(VALUE(SUBSTITUTE(連結実質赤字比率に係る赤字・黒字の構成分析!G$41,"▲", "-")), 2) &lt; 0, ABS(ROUND(VALUE(SUBSTITUTE(連結実質赤字比率に係る赤字・黒字の構成分析!G$41,"▲", "-")), 2)), NA())</f>
        <v>#N/A</v>
      </c>
      <c r="E29" s="175">
        <f>IF(ROUND(VALUE(SUBSTITUTE(連結実質赤字比率に係る赤字・黒字の構成分析!G$41,"▲", "-")), 2) &gt;= 0, ABS(ROUND(VALUE(SUBSTITUTE(連結実質赤字比率に係る赤字・黒字の構成分析!G$41,"▲", "-")), 2)), NA())</f>
        <v>0.11</v>
      </c>
      <c r="F29" s="175" t="e">
        <f>IF(ROUND(VALUE(SUBSTITUTE(連結実質赤字比率に係る赤字・黒字の構成分析!H$41,"▲", "-")), 2) &lt; 0, ABS(ROUND(VALUE(SUBSTITUTE(連結実質赤字比率に係る赤字・黒字の構成分析!H$41,"▲", "-")), 2)), NA())</f>
        <v>#N/A</v>
      </c>
      <c r="G29" s="175">
        <f>IF(ROUND(VALUE(SUBSTITUTE(連結実質赤字比率に係る赤字・黒字の構成分析!H$41,"▲", "-")), 2) &gt;= 0, ABS(ROUND(VALUE(SUBSTITUTE(連結実質赤字比率に係る赤字・黒字の構成分析!H$41,"▲", "-")), 2)), NA())</f>
        <v>0.06</v>
      </c>
      <c r="H29" s="175" t="e">
        <f>IF(ROUND(VALUE(SUBSTITUTE(連結実質赤字比率に係る赤字・黒字の構成分析!I$41,"▲", "-")), 2) &lt; 0, ABS(ROUND(VALUE(SUBSTITUTE(連結実質赤字比率に係る赤字・黒字の構成分析!I$41,"▲", "-")), 2)), NA())</f>
        <v>#N/A</v>
      </c>
      <c r="I29" s="175">
        <f>IF(ROUND(VALUE(SUBSTITUTE(連結実質赤字比率に係る赤字・黒字の構成分析!I$41,"▲", "-")), 2) &gt;= 0, ABS(ROUND(VALUE(SUBSTITUTE(連結実質赤字比率に係る赤字・黒字の構成分析!I$41,"▲", "-")), 2)), NA())</f>
        <v>0.36</v>
      </c>
      <c r="J29" s="175" t="e">
        <f>IF(ROUND(VALUE(SUBSTITUTE(連結実質赤字比率に係る赤字・黒字の構成分析!J$41,"▲", "-")), 2) &lt; 0, ABS(ROUND(VALUE(SUBSTITUTE(連結実質赤字比率に係る赤字・黒字の構成分析!J$41,"▲", "-")), 2)), NA())</f>
        <v>#N/A</v>
      </c>
      <c r="K29" s="175">
        <f>IF(ROUND(VALUE(SUBSTITUTE(連結実質赤字比率に係る赤字・黒字の構成分析!J$41,"▲", "-")), 2) &gt;= 0, ABS(ROUND(VALUE(SUBSTITUTE(連結実質赤字比率に係る赤字・黒字の構成分析!J$41,"▲", "-")), 2)), NA())</f>
        <v>0.11</v>
      </c>
    </row>
    <row r="30" spans="1:11" x14ac:dyDescent="0.2">
      <c r="A30" s="175" t="str">
        <f>IF(連結実質赤字比率に係る赤字・黒字の構成分析!C$40="",NA(),連結実質赤字比率に係る赤字・黒字の構成分析!C$40)</f>
        <v>美咲町国民健康保険事業特別会計</v>
      </c>
      <c r="B30" s="175" t="e">
        <f>IF(ROUND(VALUE(SUBSTITUTE(連結実質赤字比率に係る赤字・黒字の構成分析!F$40,"▲", "-")), 2) &lt; 0, ABS(ROUND(VALUE(SUBSTITUTE(連結実質赤字比率に係る赤字・黒字の構成分析!F$40,"▲", "-")), 2)), NA())</f>
        <v>#N/A</v>
      </c>
      <c r="C30" s="175">
        <f>IF(ROUND(VALUE(SUBSTITUTE(連結実質赤字比率に係る赤字・黒字の構成分析!F$40,"▲", "-")), 2) &gt;= 0, ABS(ROUND(VALUE(SUBSTITUTE(連結実質赤字比率に係る赤字・黒字の構成分析!F$40,"▲", "-")), 2)), NA())</f>
        <v>1.64</v>
      </c>
      <c r="D30" s="175" t="e">
        <f>IF(ROUND(VALUE(SUBSTITUTE(連結実質赤字比率に係る赤字・黒字の構成分析!G$40,"▲", "-")), 2) &lt; 0, ABS(ROUND(VALUE(SUBSTITUTE(連結実質赤字比率に係る赤字・黒字の構成分析!G$40,"▲", "-")), 2)), NA())</f>
        <v>#N/A</v>
      </c>
      <c r="E30" s="175">
        <f>IF(ROUND(VALUE(SUBSTITUTE(連結実質赤字比率に係る赤字・黒字の構成分析!G$40,"▲", "-")), 2) &gt;= 0, ABS(ROUND(VALUE(SUBSTITUTE(連結実質赤字比率に係る赤字・黒字の構成分析!G$40,"▲", "-")), 2)), NA())</f>
        <v>0.85</v>
      </c>
      <c r="F30" s="175" t="e">
        <f>IF(ROUND(VALUE(SUBSTITUTE(連結実質赤字比率に係る赤字・黒字の構成分析!H$40,"▲", "-")), 2) &lt; 0, ABS(ROUND(VALUE(SUBSTITUTE(連結実質赤字比率に係る赤字・黒字の構成分析!H$40,"▲", "-")), 2)), NA())</f>
        <v>#N/A</v>
      </c>
      <c r="G30" s="175">
        <f>IF(ROUND(VALUE(SUBSTITUTE(連結実質赤字比率に係る赤字・黒字の構成分析!H$40,"▲", "-")), 2) &gt;= 0, ABS(ROUND(VALUE(SUBSTITUTE(連結実質赤字比率に係る赤字・黒字の構成分析!H$40,"▲", "-")), 2)), NA())</f>
        <v>1.24</v>
      </c>
      <c r="H30" s="175" t="e">
        <f>IF(ROUND(VALUE(SUBSTITUTE(連結実質赤字比率に係る赤字・黒字の構成分析!I$40,"▲", "-")), 2) &lt; 0, ABS(ROUND(VALUE(SUBSTITUTE(連結実質赤字比率に係る赤字・黒字の構成分析!I$40,"▲", "-")), 2)), NA())</f>
        <v>#N/A</v>
      </c>
      <c r="I30" s="175">
        <f>IF(ROUND(VALUE(SUBSTITUTE(連結実質赤字比率に係る赤字・黒字の構成分析!I$40,"▲", "-")), 2) &gt;= 0, ABS(ROUND(VALUE(SUBSTITUTE(連結実質赤字比率に係る赤字・黒字の構成分析!I$40,"▲", "-")), 2)), NA())</f>
        <v>0.77</v>
      </c>
      <c r="J30" s="175" t="e">
        <f>IF(ROUND(VALUE(SUBSTITUTE(連結実質赤字比率に係る赤字・黒字の構成分析!J$40,"▲", "-")), 2) &lt; 0, ABS(ROUND(VALUE(SUBSTITUTE(連結実質赤字比率に係る赤字・黒字の構成分析!J$40,"▲", "-")), 2)), NA())</f>
        <v>#N/A</v>
      </c>
      <c r="K30" s="175">
        <f>IF(ROUND(VALUE(SUBSTITUTE(連結実質赤字比率に係る赤字・黒字の構成分析!J$40,"▲", "-")), 2) &gt;= 0, ABS(ROUND(VALUE(SUBSTITUTE(連結実質赤字比率に係る赤字・黒字の構成分析!J$40,"▲", "-")), 2)), NA())</f>
        <v>0.16</v>
      </c>
    </row>
    <row r="31" spans="1:11" x14ac:dyDescent="0.2">
      <c r="A31" s="175" t="str">
        <f>IF(連結実質赤字比率に係る赤字・黒字の構成分析!C$39="",NA(),連結実質赤字比率に係る赤字・黒字の構成分析!C$39)</f>
        <v>美咲町柵原公共下水道事業特別会計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0.27</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0.33</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0.32</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0.24</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0.18</v>
      </c>
    </row>
    <row r="32" spans="1:11" x14ac:dyDescent="0.2">
      <c r="A32" s="175" t="str">
        <f>IF(連結実質赤字比率に係る赤字・黒字の構成分析!C$38="",NA(),連結実質赤字比率に係る赤字・黒字の構成分析!C$38)</f>
        <v>美咲町中央公共下水道事業特別会計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0.33</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0.34</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0.33</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0.26</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0.28000000000000003</v>
      </c>
    </row>
    <row r="33" spans="1:16" x14ac:dyDescent="0.2">
      <c r="A33" s="175" t="str">
        <f>IF(連結実質赤字比率に係る赤字・黒字の構成分析!C$37="",NA(),連結実質赤字比率に係る赤字・黒字の構成分析!C$37)</f>
        <v>美咲町介護保険事業特別会計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1.89</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1.39</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1.1299999999999999</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1.54</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2.5299999999999998</v>
      </c>
    </row>
    <row r="34" spans="1:16" x14ac:dyDescent="0.2">
      <c r="A34" s="175" t="str">
        <f>IF(連結実質赤字比率に係る赤字・黒字の構成分析!C$36="",NA(),連結実質赤字比率に係る赤字・黒字の構成分析!C$36)</f>
        <v>一般会計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10.47</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8.5</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11.43</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6.33</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5.72</v>
      </c>
    </row>
    <row r="35" spans="1:16" x14ac:dyDescent="0.2">
      <c r="A35" s="175" t="str">
        <f>IF(連結実質赤字比率に係る赤字・黒字の構成分析!C$35="",NA(),連結実質赤字比率に係る赤字・黒字の構成分析!C$35)</f>
        <v>美咲町水道事業会計</v>
      </c>
      <c r="B35" s="175" t="e">
        <f>IF(ROUND(VALUE(SUBSTITUTE(連結実質赤字比率に係る赤字・黒字の構成分析!F$35,"▲", "-")), 2) &lt; 0, ABS(ROUND(VALUE(SUBSTITUTE(連結実質赤字比率に係る赤字・黒字の構成分析!F$35,"▲", "-")), 2)), NA())</f>
        <v>#VALUE!</v>
      </c>
      <c r="C35" s="175" t="e">
        <f>IF(ROUND(VALUE(SUBSTITUTE(連結実質赤字比率に係る赤字・黒字の構成分析!F$35,"▲", "-")), 2) &gt;= 0, ABS(ROUND(VALUE(SUBSTITUTE(連結実質赤字比率に係る赤字・黒字の構成分析!F$35,"▲", "-")), 2)), NA())</f>
        <v>#VALUE!</v>
      </c>
      <c r="D35" s="175" t="e">
        <f>IF(ROUND(VALUE(SUBSTITUTE(連結実質赤字比率に係る赤字・黒字の構成分析!G$35,"▲", "-")), 2) &lt; 0, ABS(ROUND(VALUE(SUBSTITUTE(連結実質赤字比率に係る赤字・黒字の構成分析!G$35,"▲", "-")), 2)), NA())</f>
        <v>#VALUE!</v>
      </c>
      <c r="E35" s="175" t="e">
        <f>IF(ROUND(VALUE(SUBSTITUTE(連結実質赤字比率に係る赤字・黒字の構成分析!G$35,"▲", "-")), 2) &gt;= 0, ABS(ROUND(VALUE(SUBSTITUTE(連結実質赤字比率に係る赤字・黒字の構成分析!G$35,"▲", "-")), 2)), NA())</f>
        <v>#VALUE!</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7</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7.72</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8.99</v>
      </c>
    </row>
    <row r="36" spans="1:16" x14ac:dyDescent="0.2">
      <c r="A36" s="175" t="str">
        <f>IF(連結実質赤字比率に係る赤字・黒字の構成分析!C$34="",NA(),連結実質赤字比率に係る赤字・黒字の構成分析!C$34)</f>
        <v>美咲町住宅新築資金等貸付事業特別会計</v>
      </c>
      <c r="B36" s="175">
        <f>IF(ROUND(VALUE(SUBSTITUTE(連結実質赤字比率に係る赤字・黒字の構成分析!F$34,"▲", "-")), 2) &lt; 0, ABS(ROUND(VALUE(SUBSTITUTE(連結実質赤字比率に係る赤字・黒字の構成分析!F$34,"▲", "-")), 2)), NA())</f>
        <v>0.36</v>
      </c>
      <c r="C36" s="175" t="e">
        <f>IF(ROUND(VALUE(SUBSTITUTE(連結実質赤字比率に係る赤字・黒字の構成分析!F$34,"▲", "-")), 2) &gt;= 0, ABS(ROUND(VALUE(SUBSTITUTE(連結実質赤字比率に係る赤字・黒字の構成分析!F$34,"▲", "-")), 2)), NA())</f>
        <v>#N/A</v>
      </c>
      <c r="D36" s="175">
        <f>IF(ROUND(VALUE(SUBSTITUTE(連結実質赤字比率に係る赤字・黒字の構成分析!G$34,"▲", "-")), 2) &lt; 0, ABS(ROUND(VALUE(SUBSTITUTE(連結実質赤字比率に係る赤字・黒字の構成分析!G$34,"▲", "-")), 2)), NA())</f>
        <v>0.36</v>
      </c>
      <c r="E36" s="175" t="e">
        <f>IF(ROUND(VALUE(SUBSTITUTE(連結実質赤字比率に係る赤字・黒字の構成分析!G$34,"▲", "-")), 2) &gt;= 0, ABS(ROUND(VALUE(SUBSTITUTE(連結実質赤字比率に係る赤字・黒字の構成分析!G$34,"▲", "-")), 2)), NA())</f>
        <v>#N/A</v>
      </c>
      <c r="F36" s="175">
        <f>IF(ROUND(VALUE(SUBSTITUTE(連結実質赤字比率に係る赤字・黒字の構成分析!H$34,"▲", "-")), 2) &lt; 0, ABS(ROUND(VALUE(SUBSTITUTE(連結実質赤字比率に係る赤字・黒字の構成分析!H$34,"▲", "-")), 2)), NA())</f>
        <v>0.28999999999999998</v>
      </c>
      <c r="G36" s="175" t="e">
        <f>IF(ROUND(VALUE(SUBSTITUTE(連結実質赤字比率に係る赤字・黒字の構成分析!H$34,"▲", "-")), 2) &gt;= 0, ABS(ROUND(VALUE(SUBSTITUTE(連結実質赤字比率に係る赤字・黒字の構成分析!H$34,"▲", "-")), 2)), NA())</f>
        <v>#N/A</v>
      </c>
      <c r="H36" s="175">
        <f>IF(ROUND(VALUE(SUBSTITUTE(連結実質赤字比率に係る赤字・黒字の構成分析!I$34,"▲", "-")), 2) &lt; 0, ABS(ROUND(VALUE(SUBSTITUTE(連結実質赤字比率に係る赤字・黒字の構成分析!I$34,"▲", "-")), 2)), NA())</f>
        <v>0.23</v>
      </c>
      <c r="I36" s="175" t="e">
        <f>IF(ROUND(VALUE(SUBSTITUTE(連結実質赤字比率に係る赤字・黒字の構成分析!I$34,"▲", "-")), 2) &gt;= 0, ABS(ROUND(VALUE(SUBSTITUTE(連結実質赤字比率に係る赤字・黒字の構成分析!I$34,"▲", "-")), 2)), NA())</f>
        <v>#N/A</v>
      </c>
      <c r="J36" s="175">
        <f>IF(ROUND(VALUE(SUBSTITUTE(連結実質赤字比率に係る赤字・黒字の構成分析!J$34,"▲", "-")), 2) &lt; 0, ABS(ROUND(VALUE(SUBSTITUTE(連結実質赤字比率に係る赤字・黒字の構成分析!J$34,"▲", "-")), 2)), NA())</f>
        <v>0.2</v>
      </c>
      <c r="K36" s="175" t="e">
        <f>IF(ROUND(VALUE(SUBSTITUTE(連結実質赤字比率に係る赤字・黒字の構成分析!J$34,"▲", "-")), 2) &gt;= 0, ABS(ROUND(VALUE(SUBSTITUTE(連結実質赤字比率に係る赤字・黒字の構成分析!J$34,"▲", "-")), 2)), NA())</f>
        <v>#N/A</v>
      </c>
    </row>
    <row r="39" spans="1:16" x14ac:dyDescent="0.2">
      <c r="A39" s="144" t="s">
        <v>62</v>
      </c>
    </row>
    <row r="40" spans="1:16" x14ac:dyDescent="0.2">
      <c r="A40" s="176"/>
      <c r="B40" s="176" t="str">
        <f>'実質公債費比率（分子）の構造'!K$44</f>
        <v>H30</v>
      </c>
      <c r="C40" s="176"/>
      <c r="D40" s="176"/>
      <c r="E40" s="176" t="str">
        <f>'実質公債費比率（分子）の構造'!L$44</f>
        <v>R01</v>
      </c>
      <c r="F40" s="176"/>
      <c r="G40" s="176"/>
      <c r="H40" s="176" t="str">
        <f>'実質公債費比率（分子）の構造'!M$44</f>
        <v>R02</v>
      </c>
      <c r="I40" s="176"/>
      <c r="J40" s="176"/>
      <c r="K40" s="176" t="str">
        <f>'実質公債費比率（分子）の構造'!N$44</f>
        <v>R03</v>
      </c>
      <c r="L40" s="176"/>
      <c r="M40" s="176"/>
      <c r="N40" s="176" t="str">
        <f>'実質公債費比率（分子）の構造'!O$44</f>
        <v>R04</v>
      </c>
      <c r="O40" s="176"/>
      <c r="P40" s="176"/>
    </row>
    <row r="41" spans="1:16" x14ac:dyDescent="0.2">
      <c r="A41" s="176"/>
      <c r="B41" s="176" t="s">
        <v>63</v>
      </c>
      <c r="C41" s="176"/>
      <c r="D41" s="176" t="s">
        <v>64</v>
      </c>
      <c r="E41" s="176" t="s">
        <v>63</v>
      </c>
      <c r="F41" s="176"/>
      <c r="G41" s="176" t="s">
        <v>64</v>
      </c>
      <c r="H41" s="176" t="s">
        <v>63</v>
      </c>
      <c r="I41" s="176"/>
      <c r="J41" s="176" t="s">
        <v>64</v>
      </c>
      <c r="K41" s="176" t="s">
        <v>63</v>
      </c>
      <c r="L41" s="176"/>
      <c r="M41" s="176" t="s">
        <v>64</v>
      </c>
      <c r="N41" s="176" t="s">
        <v>63</v>
      </c>
      <c r="O41" s="176"/>
      <c r="P41" s="176" t="s">
        <v>64</v>
      </c>
    </row>
    <row r="42" spans="1:16" x14ac:dyDescent="0.2">
      <c r="A42" s="176" t="s">
        <v>65</v>
      </c>
      <c r="B42" s="176"/>
      <c r="C42" s="176"/>
      <c r="D42" s="176">
        <f>'実質公債費比率（分子）の構造'!K$52</f>
        <v>1354</v>
      </c>
      <c r="E42" s="176"/>
      <c r="F42" s="176"/>
      <c r="G42" s="176">
        <f>'実質公債費比率（分子）の構造'!L$52</f>
        <v>1346</v>
      </c>
      <c r="H42" s="176"/>
      <c r="I42" s="176"/>
      <c r="J42" s="176">
        <f>'実質公債費比率（分子）の構造'!M$52</f>
        <v>1292</v>
      </c>
      <c r="K42" s="176"/>
      <c r="L42" s="176"/>
      <c r="M42" s="176">
        <f>'実質公債費比率（分子）の構造'!N$52</f>
        <v>1499</v>
      </c>
      <c r="N42" s="176"/>
      <c r="O42" s="176"/>
      <c r="P42" s="176">
        <f>'実質公債費比率（分子）の構造'!O$52</f>
        <v>1462</v>
      </c>
    </row>
    <row r="43" spans="1:16" x14ac:dyDescent="0.2">
      <c r="A43" s="176" t="s">
        <v>66</v>
      </c>
      <c r="B43" s="176">
        <f>'実質公債費比率（分子）の構造'!K$51</f>
        <v>0</v>
      </c>
      <c r="C43" s="176"/>
      <c r="D43" s="176"/>
      <c r="E43" s="176" t="str">
        <f>'実質公債費比率（分子）の構造'!L$51</f>
        <v>-</v>
      </c>
      <c r="F43" s="176"/>
      <c r="G43" s="176"/>
      <c r="H43" s="176" t="str">
        <f>'実質公債費比率（分子）の構造'!M$51</f>
        <v>-</v>
      </c>
      <c r="I43" s="176"/>
      <c r="J43" s="176"/>
      <c r="K43" s="176">
        <f>'実質公債費比率（分子）の構造'!N$51</f>
        <v>0</v>
      </c>
      <c r="L43" s="176"/>
      <c r="M43" s="176"/>
      <c r="N43" s="176">
        <f>'実質公債費比率（分子）の構造'!O$51</f>
        <v>0</v>
      </c>
      <c r="O43" s="176"/>
      <c r="P43" s="176"/>
    </row>
    <row r="44" spans="1:16" x14ac:dyDescent="0.2">
      <c r="A44" s="176" t="s">
        <v>67</v>
      </c>
      <c r="B44" s="176">
        <f>'実質公債費比率（分子）の構造'!K$50</f>
        <v>7</v>
      </c>
      <c r="C44" s="176"/>
      <c r="D44" s="176"/>
      <c r="E44" s="176">
        <f>'実質公債費比率（分子）の構造'!L$50</f>
        <v>12</v>
      </c>
      <c r="F44" s="176"/>
      <c r="G44" s="176"/>
      <c r="H44" s="176">
        <f>'実質公債費比率（分子）の構造'!M$50</f>
        <v>5</v>
      </c>
      <c r="I44" s="176"/>
      <c r="J44" s="176"/>
      <c r="K44" s="176">
        <f>'実質公債費比率（分子）の構造'!N$50</f>
        <v>2</v>
      </c>
      <c r="L44" s="176"/>
      <c r="M44" s="176"/>
      <c r="N44" s="176">
        <f>'実質公債費比率（分子）の構造'!O$50</f>
        <v>2</v>
      </c>
      <c r="O44" s="176"/>
      <c r="P44" s="176"/>
    </row>
    <row r="45" spans="1:16" x14ac:dyDescent="0.2">
      <c r="A45" s="176" t="s">
        <v>68</v>
      </c>
      <c r="B45" s="176">
        <f>'実質公債費比率（分子）の構造'!K$49</f>
        <v>68</v>
      </c>
      <c r="C45" s="176"/>
      <c r="D45" s="176"/>
      <c r="E45" s="176">
        <f>'実質公債費比率（分子）の構造'!L$49</f>
        <v>116</v>
      </c>
      <c r="F45" s="176"/>
      <c r="G45" s="176"/>
      <c r="H45" s="176">
        <f>'実質公債費比率（分子）の構造'!M$49</f>
        <v>124</v>
      </c>
      <c r="I45" s="176"/>
      <c r="J45" s="176"/>
      <c r="K45" s="176">
        <f>'実質公債費比率（分子）の構造'!N$49</f>
        <v>123</v>
      </c>
      <c r="L45" s="176"/>
      <c r="M45" s="176"/>
      <c r="N45" s="176">
        <f>'実質公債費比率（分子）の構造'!O$49</f>
        <v>125</v>
      </c>
      <c r="O45" s="176"/>
      <c r="P45" s="176"/>
    </row>
    <row r="46" spans="1:16" x14ac:dyDescent="0.2">
      <c r="A46" s="176" t="s">
        <v>69</v>
      </c>
      <c r="B46" s="176">
        <f>'実質公債費比率（分子）の構造'!K$48</f>
        <v>485</v>
      </c>
      <c r="C46" s="176"/>
      <c r="D46" s="176"/>
      <c r="E46" s="176">
        <f>'実質公債費比率（分子）の構造'!L$48</f>
        <v>474</v>
      </c>
      <c r="F46" s="176"/>
      <c r="G46" s="176"/>
      <c r="H46" s="176">
        <f>'実質公債費比率（分子）の構造'!M$48</f>
        <v>484</v>
      </c>
      <c r="I46" s="176"/>
      <c r="J46" s="176"/>
      <c r="K46" s="176">
        <f>'実質公債費比率（分子）の構造'!N$48</f>
        <v>529</v>
      </c>
      <c r="L46" s="176"/>
      <c r="M46" s="176"/>
      <c r="N46" s="176">
        <f>'実質公債費比率（分子）の構造'!O$48</f>
        <v>505</v>
      </c>
      <c r="O46" s="176"/>
      <c r="P46" s="176"/>
    </row>
    <row r="47" spans="1:16" x14ac:dyDescent="0.2">
      <c r="A47" s="176" t="s">
        <v>70</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2">
      <c r="A48" s="176" t="s">
        <v>71</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2">
      <c r="A49" s="176" t="s">
        <v>72</v>
      </c>
      <c r="B49" s="176">
        <f>'実質公債費比率（分子）の構造'!K$45</f>
        <v>1301</v>
      </c>
      <c r="C49" s="176"/>
      <c r="D49" s="176"/>
      <c r="E49" s="176">
        <f>'実質公債費比率（分子）の構造'!L$45</f>
        <v>1262</v>
      </c>
      <c r="F49" s="176"/>
      <c r="G49" s="176"/>
      <c r="H49" s="176">
        <f>'実質公債費比率（分子）の構造'!M$45</f>
        <v>1232</v>
      </c>
      <c r="I49" s="176"/>
      <c r="J49" s="176"/>
      <c r="K49" s="176">
        <f>'実質公債費比率（分子）の構造'!N$45</f>
        <v>1468</v>
      </c>
      <c r="L49" s="176"/>
      <c r="M49" s="176"/>
      <c r="N49" s="176">
        <f>'実質公債費比率（分子）の構造'!O$45</f>
        <v>1367</v>
      </c>
      <c r="O49" s="176"/>
      <c r="P49" s="176"/>
    </row>
    <row r="50" spans="1:16" x14ac:dyDescent="0.2">
      <c r="A50" s="176" t="s">
        <v>73</v>
      </c>
      <c r="B50" s="176" t="e">
        <f>NA()</f>
        <v>#N/A</v>
      </c>
      <c r="C50" s="176">
        <f>IF(ISNUMBER('実質公債費比率（分子）の構造'!K$53),'実質公債費比率（分子）の構造'!K$53,NA())</f>
        <v>507</v>
      </c>
      <c r="D50" s="176" t="e">
        <f>NA()</f>
        <v>#N/A</v>
      </c>
      <c r="E50" s="176" t="e">
        <f>NA()</f>
        <v>#N/A</v>
      </c>
      <c r="F50" s="176">
        <f>IF(ISNUMBER('実質公債費比率（分子）の構造'!L$53),'実質公債費比率（分子）の構造'!L$53,NA())</f>
        <v>518</v>
      </c>
      <c r="G50" s="176" t="e">
        <f>NA()</f>
        <v>#N/A</v>
      </c>
      <c r="H50" s="176" t="e">
        <f>NA()</f>
        <v>#N/A</v>
      </c>
      <c r="I50" s="176">
        <f>IF(ISNUMBER('実質公債費比率（分子）の構造'!M$53),'実質公債費比率（分子）の構造'!M$53,NA())</f>
        <v>553</v>
      </c>
      <c r="J50" s="176" t="e">
        <f>NA()</f>
        <v>#N/A</v>
      </c>
      <c r="K50" s="176" t="e">
        <f>NA()</f>
        <v>#N/A</v>
      </c>
      <c r="L50" s="176">
        <f>IF(ISNUMBER('実質公債費比率（分子）の構造'!N$53),'実質公債費比率（分子）の構造'!N$53,NA())</f>
        <v>623</v>
      </c>
      <c r="M50" s="176" t="e">
        <f>NA()</f>
        <v>#N/A</v>
      </c>
      <c r="N50" s="176" t="e">
        <f>NA()</f>
        <v>#N/A</v>
      </c>
      <c r="O50" s="176">
        <f>IF(ISNUMBER('実質公債費比率（分子）の構造'!O$53),'実質公債費比率（分子）の構造'!O$53,NA())</f>
        <v>537</v>
      </c>
      <c r="P50" s="176" t="e">
        <f>NA()</f>
        <v>#N/A</v>
      </c>
    </row>
    <row r="53" spans="1:16" x14ac:dyDescent="0.2">
      <c r="A53" s="144" t="s">
        <v>74</v>
      </c>
    </row>
    <row r="54" spans="1:16" x14ac:dyDescent="0.2">
      <c r="A54" s="175"/>
      <c r="B54" s="175" t="str">
        <f>'将来負担比率（分子）の構造'!I$40</f>
        <v>H30</v>
      </c>
      <c r="C54" s="175"/>
      <c r="D54" s="175"/>
      <c r="E54" s="175" t="str">
        <f>'将来負担比率（分子）の構造'!J$40</f>
        <v>R01</v>
      </c>
      <c r="F54" s="175"/>
      <c r="G54" s="175"/>
      <c r="H54" s="175" t="str">
        <f>'将来負担比率（分子）の構造'!K$40</f>
        <v>R02</v>
      </c>
      <c r="I54" s="175"/>
      <c r="J54" s="175"/>
      <c r="K54" s="175" t="str">
        <f>'将来負担比率（分子）の構造'!L$40</f>
        <v>R03</v>
      </c>
      <c r="L54" s="175"/>
      <c r="M54" s="175"/>
      <c r="N54" s="175" t="str">
        <f>'将来負担比率（分子）の構造'!M$40</f>
        <v>R04</v>
      </c>
      <c r="O54" s="175"/>
      <c r="P54" s="175"/>
    </row>
    <row r="55" spans="1:16" x14ac:dyDescent="0.2">
      <c r="A55" s="175"/>
      <c r="B55" s="175" t="s">
        <v>75</v>
      </c>
      <c r="C55" s="175"/>
      <c r="D55" s="175" t="s">
        <v>76</v>
      </c>
      <c r="E55" s="175" t="s">
        <v>75</v>
      </c>
      <c r="F55" s="175"/>
      <c r="G55" s="175" t="s">
        <v>76</v>
      </c>
      <c r="H55" s="175" t="s">
        <v>75</v>
      </c>
      <c r="I55" s="175"/>
      <c r="J55" s="175" t="s">
        <v>76</v>
      </c>
      <c r="K55" s="175" t="s">
        <v>75</v>
      </c>
      <c r="L55" s="175"/>
      <c r="M55" s="175" t="s">
        <v>76</v>
      </c>
      <c r="N55" s="175" t="s">
        <v>75</v>
      </c>
      <c r="O55" s="175"/>
      <c r="P55" s="175" t="s">
        <v>76</v>
      </c>
    </row>
    <row r="56" spans="1:16" x14ac:dyDescent="0.2">
      <c r="A56" s="175" t="s">
        <v>45</v>
      </c>
      <c r="B56" s="175"/>
      <c r="C56" s="175"/>
      <c r="D56" s="175">
        <f>'将来負担比率（分子）の構造'!I$52</f>
        <v>11139</v>
      </c>
      <c r="E56" s="175"/>
      <c r="F56" s="175"/>
      <c r="G56" s="175">
        <f>'将来負担比率（分子）の構造'!J$52</f>
        <v>11002</v>
      </c>
      <c r="H56" s="175"/>
      <c r="I56" s="175"/>
      <c r="J56" s="175">
        <f>'将来負担比率（分子）の構造'!K$52</f>
        <v>11545</v>
      </c>
      <c r="K56" s="175"/>
      <c r="L56" s="175"/>
      <c r="M56" s="175">
        <f>'将来負担比率（分子）の構造'!L$52</f>
        <v>11061</v>
      </c>
      <c r="N56" s="175"/>
      <c r="O56" s="175"/>
      <c r="P56" s="175">
        <f>'将来負担比率（分子）の構造'!M$52</f>
        <v>10899</v>
      </c>
    </row>
    <row r="57" spans="1:16" x14ac:dyDescent="0.2">
      <c r="A57" s="175" t="s">
        <v>44</v>
      </c>
      <c r="B57" s="175"/>
      <c r="C57" s="175"/>
      <c r="D57" s="175">
        <f>'将来負担比率（分子）の構造'!I$51</f>
        <v>61</v>
      </c>
      <c r="E57" s="175"/>
      <c r="F57" s="175"/>
      <c r="G57" s="175">
        <f>'将来負担比率（分子）の構造'!J$51</f>
        <v>46</v>
      </c>
      <c r="H57" s="175"/>
      <c r="I57" s="175"/>
      <c r="J57" s="175">
        <f>'将来負担比率（分子）の構造'!K$51</f>
        <v>33</v>
      </c>
      <c r="K57" s="175"/>
      <c r="L57" s="175"/>
      <c r="M57" s="175">
        <f>'将来負担比率（分子）の構造'!L$51</f>
        <v>22</v>
      </c>
      <c r="N57" s="175"/>
      <c r="O57" s="175"/>
      <c r="P57" s="175">
        <f>'将来負担比率（分子）の構造'!M$51</f>
        <v>16</v>
      </c>
    </row>
    <row r="58" spans="1:16" x14ac:dyDescent="0.2">
      <c r="A58" s="175" t="s">
        <v>43</v>
      </c>
      <c r="B58" s="175"/>
      <c r="C58" s="175"/>
      <c r="D58" s="175">
        <f>'将来負担比率（分子）の構造'!I$50</f>
        <v>5884</v>
      </c>
      <c r="E58" s="175"/>
      <c r="F58" s="175"/>
      <c r="G58" s="175">
        <f>'将来負担比率（分子）の構造'!J$50</f>
        <v>6129</v>
      </c>
      <c r="H58" s="175"/>
      <c r="I58" s="175"/>
      <c r="J58" s="175">
        <f>'将来負担比率（分子）の構造'!K$50</f>
        <v>6364</v>
      </c>
      <c r="K58" s="175"/>
      <c r="L58" s="175"/>
      <c r="M58" s="175">
        <f>'将来負担比率（分子）の構造'!L$50</f>
        <v>6831</v>
      </c>
      <c r="N58" s="175"/>
      <c r="O58" s="175"/>
      <c r="P58" s="175">
        <f>'将来負担比率（分子）の構造'!M$50</f>
        <v>7090</v>
      </c>
    </row>
    <row r="59" spans="1:16" x14ac:dyDescent="0.2">
      <c r="A59" s="175" t="s">
        <v>41</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2">
      <c r="A60" s="175" t="s">
        <v>40</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2">
      <c r="A61" s="175" t="s">
        <v>38</v>
      </c>
      <c r="B61" s="175" t="str">
        <f>'将来負担比率（分子）の構造'!I$46</f>
        <v>-</v>
      </c>
      <c r="C61" s="175"/>
      <c r="D61" s="175"/>
      <c r="E61" s="175" t="str">
        <f>'将来負担比率（分子）の構造'!J$46</f>
        <v>-</v>
      </c>
      <c r="F61" s="175"/>
      <c r="G61" s="175"/>
      <c r="H61" s="175" t="str">
        <f>'将来負担比率（分子）の構造'!K$46</f>
        <v>-</v>
      </c>
      <c r="I61" s="175"/>
      <c r="J61" s="175"/>
      <c r="K61" s="175" t="str">
        <f>'将来負担比率（分子）の構造'!L$46</f>
        <v>-</v>
      </c>
      <c r="L61" s="175"/>
      <c r="M61" s="175"/>
      <c r="N61" s="175" t="str">
        <f>'将来負担比率（分子）の構造'!M$46</f>
        <v>-</v>
      </c>
      <c r="O61" s="175"/>
      <c r="P61" s="175"/>
    </row>
    <row r="62" spans="1:16" x14ac:dyDescent="0.2">
      <c r="A62" s="175" t="s">
        <v>37</v>
      </c>
      <c r="B62" s="175">
        <f>'将来負担比率（分子）の構造'!I$45</f>
        <v>1229</v>
      </c>
      <c r="C62" s="175"/>
      <c r="D62" s="175"/>
      <c r="E62" s="175">
        <f>'将来負担比率（分子）の構造'!J$45</f>
        <v>2382</v>
      </c>
      <c r="F62" s="175"/>
      <c r="G62" s="175"/>
      <c r="H62" s="175">
        <f>'将来負担比率（分子）の構造'!K$45</f>
        <v>2452</v>
      </c>
      <c r="I62" s="175"/>
      <c r="J62" s="175"/>
      <c r="K62" s="175">
        <f>'将来負担比率（分子）の構造'!L$45</f>
        <v>2354</v>
      </c>
      <c r="L62" s="175"/>
      <c r="M62" s="175"/>
      <c r="N62" s="175">
        <f>'将来負担比率（分子）の構造'!M$45</f>
        <v>1411</v>
      </c>
      <c r="O62" s="175"/>
      <c r="P62" s="175"/>
    </row>
    <row r="63" spans="1:16" x14ac:dyDescent="0.2">
      <c r="A63" s="175" t="s">
        <v>36</v>
      </c>
      <c r="B63" s="175">
        <f>'将来負担比率（分子）の構造'!I$44</f>
        <v>1194</v>
      </c>
      <c r="C63" s="175"/>
      <c r="D63" s="175"/>
      <c r="E63" s="175">
        <f>'将来負担比率（分子）の構造'!J$44</f>
        <v>1131</v>
      </c>
      <c r="F63" s="175"/>
      <c r="G63" s="175"/>
      <c r="H63" s="175">
        <f>'将来負担比率（分子）の構造'!K$44</f>
        <v>988</v>
      </c>
      <c r="I63" s="175"/>
      <c r="J63" s="175"/>
      <c r="K63" s="175">
        <f>'将来負担比率（分子）の構造'!L$44</f>
        <v>907</v>
      </c>
      <c r="L63" s="175"/>
      <c r="M63" s="175"/>
      <c r="N63" s="175">
        <f>'将来負担比率（分子）の構造'!M$44</f>
        <v>770</v>
      </c>
      <c r="O63" s="175"/>
      <c r="P63" s="175"/>
    </row>
    <row r="64" spans="1:16" x14ac:dyDescent="0.2">
      <c r="A64" s="175" t="s">
        <v>35</v>
      </c>
      <c r="B64" s="175">
        <f>'将来負担比率（分子）の構造'!I$43</f>
        <v>4586</v>
      </c>
      <c r="C64" s="175"/>
      <c r="D64" s="175"/>
      <c r="E64" s="175">
        <f>'将来負担比率（分子）の構造'!J$43</f>
        <v>4285</v>
      </c>
      <c r="F64" s="175"/>
      <c r="G64" s="175"/>
      <c r="H64" s="175">
        <f>'将来負担比率（分子）の構造'!K$43</f>
        <v>4346</v>
      </c>
      <c r="I64" s="175"/>
      <c r="J64" s="175"/>
      <c r="K64" s="175">
        <f>'将来負担比率（分子）の構造'!L$43</f>
        <v>4214</v>
      </c>
      <c r="L64" s="175"/>
      <c r="M64" s="175"/>
      <c r="N64" s="175">
        <f>'将来負担比率（分子）の構造'!M$43</f>
        <v>4181</v>
      </c>
      <c r="O64" s="175"/>
      <c r="P64" s="175"/>
    </row>
    <row r="65" spans="1:16" x14ac:dyDescent="0.2">
      <c r="A65" s="175" t="s">
        <v>34</v>
      </c>
      <c r="B65" s="175">
        <f>'将来負担比率（分子）の構造'!I$42</f>
        <v>71</v>
      </c>
      <c r="C65" s="175"/>
      <c r="D65" s="175"/>
      <c r="E65" s="175">
        <f>'将来負担比率（分子）の構造'!J$42</f>
        <v>56</v>
      </c>
      <c r="F65" s="175"/>
      <c r="G65" s="175"/>
      <c r="H65" s="175">
        <f>'将来負担比率（分子）の構造'!K$42</f>
        <v>42</v>
      </c>
      <c r="I65" s="175"/>
      <c r="J65" s="175"/>
      <c r="K65" s="175">
        <f>'将来負担比率（分子）の構造'!L$42</f>
        <v>34</v>
      </c>
      <c r="L65" s="175"/>
      <c r="M65" s="175"/>
      <c r="N65" s="175">
        <f>'将来負担比率（分子）の構造'!M$42</f>
        <v>27</v>
      </c>
      <c r="O65" s="175"/>
      <c r="P65" s="175"/>
    </row>
    <row r="66" spans="1:16" x14ac:dyDescent="0.2">
      <c r="A66" s="175" t="s">
        <v>33</v>
      </c>
      <c r="B66" s="175">
        <f>'将来負担比率（分子）の構造'!I$41</f>
        <v>11219</v>
      </c>
      <c r="C66" s="175"/>
      <c r="D66" s="175"/>
      <c r="E66" s="175">
        <f>'将来負担比率（分子）の構造'!J$41</f>
        <v>11404</v>
      </c>
      <c r="F66" s="175"/>
      <c r="G66" s="175"/>
      <c r="H66" s="175">
        <f>'将来負担比率（分子）の構造'!K$41</f>
        <v>12014</v>
      </c>
      <c r="I66" s="175"/>
      <c r="J66" s="175"/>
      <c r="K66" s="175">
        <f>'将来負担比率（分子）の構造'!L$41</f>
        <v>11282</v>
      </c>
      <c r="L66" s="175"/>
      <c r="M66" s="175"/>
      <c r="N66" s="175">
        <f>'将来負担比率（分子）の構造'!M$41</f>
        <v>11437</v>
      </c>
      <c r="O66" s="175"/>
      <c r="P66" s="175"/>
    </row>
    <row r="67" spans="1:16" x14ac:dyDescent="0.2">
      <c r="A67" s="175" t="s">
        <v>77</v>
      </c>
      <c r="B67" s="175" t="e">
        <f>NA()</f>
        <v>#N/A</v>
      </c>
      <c r="C67" s="175">
        <f>IF(ISNUMBER('将来負担比率（分子）の構造'!I$53), IF('将来負担比率（分子）の構造'!I$53 &lt; 0, 0, '将来負担比率（分子）の構造'!I$53), NA())</f>
        <v>1216</v>
      </c>
      <c r="D67" s="175" t="e">
        <f>NA()</f>
        <v>#N/A</v>
      </c>
      <c r="E67" s="175" t="e">
        <f>NA()</f>
        <v>#N/A</v>
      </c>
      <c r="F67" s="175">
        <f>IF(ISNUMBER('将来負担比率（分子）の構造'!J$53), IF('将来負担比率（分子）の構造'!J$53 &lt; 0, 0, '将来負担比率（分子）の構造'!J$53), NA())</f>
        <v>2080</v>
      </c>
      <c r="G67" s="175" t="e">
        <f>NA()</f>
        <v>#N/A</v>
      </c>
      <c r="H67" s="175" t="e">
        <f>NA()</f>
        <v>#N/A</v>
      </c>
      <c r="I67" s="175">
        <f>IF(ISNUMBER('将来負担比率（分子）の構造'!K$53), IF('将来負担比率（分子）の構造'!K$53 &lt; 0, 0, '将来負担比率（分子）の構造'!K$53), NA())</f>
        <v>1900</v>
      </c>
      <c r="J67" s="175" t="e">
        <f>NA()</f>
        <v>#N/A</v>
      </c>
      <c r="K67" s="175" t="e">
        <f>NA()</f>
        <v>#N/A</v>
      </c>
      <c r="L67" s="175">
        <f>IF(ISNUMBER('将来負担比率（分子）の構造'!L$53), IF('将来負担比率（分子）の構造'!L$53 &lt; 0, 0, '将来負担比率（分子）の構造'!L$53), NA())</f>
        <v>878</v>
      </c>
      <c r="M67" s="175" t="e">
        <f>NA()</f>
        <v>#N/A</v>
      </c>
      <c r="N67" s="175" t="e">
        <f>NA()</f>
        <v>#N/A</v>
      </c>
      <c r="O67" s="175">
        <f>IF(ISNUMBER('将来負担比率（分子）の構造'!M$53), IF('将来負担比率（分子）の構造'!M$53 &lt; 0, 0, '将来負担比率（分子）の構造'!M$53), NA())</f>
        <v>0</v>
      </c>
      <c r="P67" s="175" t="e">
        <f>NA()</f>
        <v>#N/A</v>
      </c>
    </row>
    <row r="70" spans="1:16" x14ac:dyDescent="0.2">
      <c r="A70" s="177" t="s">
        <v>78</v>
      </c>
      <c r="B70" s="177"/>
      <c r="C70" s="177"/>
      <c r="D70" s="177"/>
      <c r="E70" s="177"/>
      <c r="F70" s="177"/>
    </row>
    <row r="71" spans="1:16" x14ac:dyDescent="0.2">
      <c r="A71" s="178"/>
      <c r="B71" s="178" t="str">
        <f>基金残高に係る経年分析!F54</f>
        <v>R02</v>
      </c>
      <c r="C71" s="178" t="str">
        <f>基金残高に係る経年分析!G54</f>
        <v>R03</v>
      </c>
      <c r="D71" s="178" t="str">
        <f>基金残高に係る経年分析!H54</f>
        <v>R04</v>
      </c>
    </row>
    <row r="72" spans="1:16" x14ac:dyDescent="0.2">
      <c r="A72" s="178" t="s">
        <v>79</v>
      </c>
      <c r="B72" s="179">
        <f>基金残高に係る経年分析!F55</f>
        <v>3281</v>
      </c>
      <c r="C72" s="179">
        <f>基金残高に係る経年分析!G55</f>
        <v>3281</v>
      </c>
      <c r="D72" s="179">
        <f>基金残高に係る経年分析!H55</f>
        <v>3041</v>
      </c>
    </row>
    <row r="73" spans="1:16" x14ac:dyDescent="0.2">
      <c r="A73" s="178" t="s">
        <v>80</v>
      </c>
      <c r="B73" s="179">
        <f>基金残高に係る経年分析!F56</f>
        <v>436</v>
      </c>
      <c r="C73" s="179">
        <f>基金残高に係る経年分析!G56</f>
        <v>503</v>
      </c>
      <c r="D73" s="179">
        <f>基金残高に係る経年分析!H56</f>
        <v>1022</v>
      </c>
    </row>
    <row r="74" spans="1:16" x14ac:dyDescent="0.2">
      <c r="A74" s="178" t="s">
        <v>81</v>
      </c>
      <c r="B74" s="179">
        <f>基金残高に係る経年分析!F57</f>
        <v>3944</v>
      </c>
      <c r="C74" s="179">
        <f>基金残高に係る経年分析!G57</f>
        <v>4646</v>
      </c>
      <c r="D74" s="179">
        <f>基金残高に係る経年分析!H57</f>
        <v>4619</v>
      </c>
    </row>
  </sheetData>
  <sheetProtection algorithmName="SHA-512" hashValue="F3quZMHPbLw6X5pCDTPX/AWZhLyc3VY92kG8UNrVXHMffsrHinLSXuU2n41aEsRRTpnaukk3cEJw1X74LMxTLQ==" saltValue="qznwLjw146/f4CCUUqS86w==" spinCount="100000" sheet="1" objects="1" scenarios="1"/>
  <phoneticPr fontId="2"/>
  <pageMargins left="0.78700000000000003" right="0.78700000000000003" top="0.98399999999999999" bottom="0.98399999999999999" header="0.51200000000000001" footer="0.5120000000000000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heetViews>
  <sheetFormatPr defaultColWidth="0" defaultRowHeight="11.25" customHeight="1" zeroHeight="1" x14ac:dyDescent="0.2"/>
  <cols>
    <col min="1" max="1" width="1.6640625" style="214" customWidth="1"/>
    <col min="2" max="2" width="2.33203125" style="214" customWidth="1"/>
    <col min="3" max="16" width="2.6640625" style="214" customWidth="1"/>
    <col min="17" max="17" width="2.33203125" style="214" customWidth="1"/>
    <col min="18" max="95" width="1.6640625" style="214" customWidth="1"/>
    <col min="96" max="133" width="1.6640625" style="226" customWidth="1"/>
    <col min="134" max="143" width="1.6640625" style="214" customWidth="1"/>
    <col min="144" max="16384" width="0" style="214" hidden="1"/>
  </cols>
  <sheetData>
    <row r="1" spans="2:143" ht="22.5" customHeight="1" thickBot="1" x14ac:dyDescent="0.25">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638" t="s">
        <v>225</v>
      </c>
      <c r="DI1" s="639"/>
      <c r="DJ1" s="639"/>
      <c r="DK1" s="639"/>
      <c r="DL1" s="639"/>
      <c r="DM1" s="639"/>
      <c r="DN1" s="640"/>
      <c r="DO1" s="214"/>
      <c r="DP1" s="638" t="s">
        <v>226</v>
      </c>
      <c r="DQ1" s="639"/>
      <c r="DR1" s="639"/>
      <c r="DS1" s="639"/>
      <c r="DT1" s="639"/>
      <c r="DU1" s="639"/>
      <c r="DV1" s="639"/>
      <c r="DW1" s="639"/>
      <c r="DX1" s="639"/>
      <c r="DY1" s="639"/>
      <c r="DZ1" s="639"/>
      <c r="EA1" s="639"/>
      <c r="EB1" s="639"/>
      <c r="EC1" s="640"/>
      <c r="ED1" s="213"/>
      <c r="EE1" s="213"/>
      <c r="EF1" s="213"/>
      <c r="EG1" s="213"/>
      <c r="EH1" s="213"/>
      <c r="EI1" s="213"/>
      <c r="EJ1" s="213"/>
      <c r="EK1" s="213"/>
      <c r="EL1" s="213"/>
      <c r="EM1" s="213"/>
    </row>
    <row r="2" spans="2:143" ht="22.5" customHeight="1" x14ac:dyDescent="0.2">
      <c r="B2" s="215" t="s">
        <v>227</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2">
      <c r="B3" s="641" t="s">
        <v>228</v>
      </c>
      <c r="C3" s="642"/>
      <c r="D3" s="642"/>
      <c r="E3" s="642"/>
      <c r="F3" s="642"/>
      <c r="G3" s="642"/>
      <c r="H3" s="642"/>
      <c r="I3" s="642"/>
      <c r="J3" s="642"/>
      <c r="K3" s="642"/>
      <c r="L3" s="642"/>
      <c r="M3" s="642"/>
      <c r="N3" s="642"/>
      <c r="O3" s="642"/>
      <c r="P3" s="642"/>
      <c r="Q3" s="642"/>
      <c r="R3" s="642"/>
      <c r="S3" s="642"/>
      <c r="T3" s="642"/>
      <c r="U3" s="642"/>
      <c r="V3" s="642"/>
      <c r="W3" s="642"/>
      <c r="X3" s="642"/>
      <c r="Y3" s="642"/>
      <c r="Z3" s="642"/>
      <c r="AA3" s="642"/>
      <c r="AB3" s="642"/>
      <c r="AC3" s="642"/>
      <c r="AD3" s="642"/>
      <c r="AE3" s="642"/>
      <c r="AF3" s="642"/>
      <c r="AG3" s="642"/>
      <c r="AH3" s="642"/>
      <c r="AI3" s="642"/>
      <c r="AJ3" s="642"/>
      <c r="AK3" s="642"/>
      <c r="AL3" s="642"/>
      <c r="AM3" s="642"/>
      <c r="AN3" s="642"/>
      <c r="AO3" s="642"/>
      <c r="AP3" s="641" t="s">
        <v>229</v>
      </c>
      <c r="AQ3" s="642"/>
      <c r="AR3" s="642"/>
      <c r="AS3" s="642"/>
      <c r="AT3" s="642"/>
      <c r="AU3" s="642"/>
      <c r="AV3" s="642"/>
      <c r="AW3" s="642"/>
      <c r="AX3" s="642"/>
      <c r="AY3" s="642"/>
      <c r="AZ3" s="642"/>
      <c r="BA3" s="642"/>
      <c r="BB3" s="642"/>
      <c r="BC3" s="642"/>
      <c r="BD3" s="642"/>
      <c r="BE3" s="642"/>
      <c r="BF3" s="642"/>
      <c r="BG3" s="642"/>
      <c r="BH3" s="642"/>
      <c r="BI3" s="642"/>
      <c r="BJ3" s="642"/>
      <c r="BK3" s="642"/>
      <c r="BL3" s="642"/>
      <c r="BM3" s="642"/>
      <c r="BN3" s="642"/>
      <c r="BO3" s="642"/>
      <c r="BP3" s="642"/>
      <c r="BQ3" s="642"/>
      <c r="BR3" s="642"/>
      <c r="BS3" s="642"/>
      <c r="BT3" s="642"/>
      <c r="BU3" s="642"/>
      <c r="BV3" s="642"/>
      <c r="BW3" s="642"/>
      <c r="BX3" s="642"/>
      <c r="BY3" s="642"/>
      <c r="BZ3" s="642"/>
      <c r="CA3" s="642"/>
      <c r="CB3" s="643"/>
      <c r="CD3" s="641" t="s">
        <v>230</v>
      </c>
      <c r="CE3" s="642"/>
      <c r="CF3" s="642"/>
      <c r="CG3" s="642"/>
      <c r="CH3" s="642"/>
      <c r="CI3" s="642"/>
      <c r="CJ3" s="642"/>
      <c r="CK3" s="642"/>
      <c r="CL3" s="642"/>
      <c r="CM3" s="642"/>
      <c r="CN3" s="642"/>
      <c r="CO3" s="642"/>
      <c r="CP3" s="642"/>
      <c r="CQ3" s="642"/>
      <c r="CR3" s="642"/>
      <c r="CS3" s="642"/>
      <c r="CT3" s="642"/>
      <c r="CU3" s="642"/>
      <c r="CV3" s="642"/>
      <c r="CW3" s="642"/>
      <c r="CX3" s="642"/>
      <c r="CY3" s="642"/>
      <c r="CZ3" s="642"/>
      <c r="DA3" s="642"/>
      <c r="DB3" s="642"/>
      <c r="DC3" s="642"/>
      <c r="DD3" s="642"/>
      <c r="DE3" s="642"/>
      <c r="DF3" s="642"/>
      <c r="DG3" s="642"/>
      <c r="DH3" s="642"/>
      <c r="DI3" s="642"/>
      <c r="DJ3" s="642"/>
      <c r="DK3" s="642"/>
      <c r="DL3" s="642"/>
      <c r="DM3" s="642"/>
      <c r="DN3" s="642"/>
      <c r="DO3" s="642"/>
      <c r="DP3" s="642"/>
      <c r="DQ3" s="642"/>
      <c r="DR3" s="642"/>
      <c r="DS3" s="642"/>
      <c r="DT3" s="642"/>
      <c r="DU3" s="642"/>
      <c r="DV3" s="642"/>
      <c r="DW3" s="642"/>
      <c r="DX3" s="642"/>
      <c r="DY3" s="642"/>
      <c r="DZ3" s="642"/>
      <c r="EA3" s="642"/>
      <c r="EB3" s="642"/>
      <c r="EC3" s="643"/>
    </row>
    <row r="4" spans="2:143" ht="11.25" customHeight="1" x14ac:dyDescent="0.2">
      <c r="B4" s="641" t="s">
        <v>1</v>
      </c>
      <c r="C4" s="642"/>
      <c r="D4" s="642"/>
      <c r="E4" s="642"/>
      <c r="F4" s="642"/>
      <c r="G4" s="642"/>
      <c r="H4" s="642"/>
      <c r="I4" s="642"/>
      <c r="J4" s="642"/>
      <c r="K4" s="642"/>
      <c r="L4" s="642"/>
      <c r="M4" s="642"/>
      <c r="N4" s="642"/>
      <c r="O4" s="642"/>
      <c r="P4" s="642"/>
      <c r="Q4" s="643"/>
      <c r="R4" s="641" t="s">
        <v>231</v>
      </c>
      <c r="S4" s="642"/>
      <c r="T4" s="642"/>
      <c r="U4" s="642"/>
      <c r="V4" s="642"/>
      <c r="W4" s="642"/>
      <c r="X4" s="642"/>
      <c r="Y4" s="643"/>
      <c r="Z4" s="641" t="s">
        <v>232</v>
      </c>
      <c r="AA4" s="642"/>
      <c r="AB4" s="642"/>
      <c r="AC4" s="643"/>
      <c r="AD4" s="641" t="s">
        <v>233</v>
      </c>
      <c r="AE4" s="642"/>
      <c r="AF4" s="642"/>
      <c r="AG4" s="642"/>
      <c r="AH4" s="642"/>
      <c r="AI4" s="642"/>
      <c r="AJ4" s="642"/>
      <c r="AK4" s="643"/>
      <c r="AL4" s="641" t="s">
        <v>232</v>
      </c>
      <c r="AM4" s="642"/>
      <c r="AN4" s="642"/>
      <c r="AO4" s="643"/>
      <c r="AP4" s="644" t="s">
        <v>234</v>
      </c>
      <c r="AQ4" s="644"/>
      <c r="AR4" s="644"/>
      <c r="AS4" s="644"/>
      <c r="AT4" s="644"/>
      <c r="AU4" s="644"/>
      <c r="AV4" s="644"/>
      <c r="AW4" s="644"/>
      <c r="AX4" s="644"/>
      <c r="AY4" s="644"/>
      <c r="AZ4" s="644"/>
      <c r="BA4" s="644"/>
      <c r="BB4" s="644"/>
      <c r="BC4" s="644"/>
      <c r="BD4" s="644"/>
      <c r="BE4" s="644"/>
      <c r="BF4" s="644"/>
      <c r="BG4" s="644" t="s">
        <v>235</v>
      </c>
      <c r="BH4" s="644"/>
      <c r="BI4" s="644"/>
      <c r="BJ4" s="644"/>
      <c r="BK4" s="644"/>
      <c r="BL4" s="644"/>
      <c r="BM4" s="644"/>
      <c r="BN4" s="644"/>
      <c r="BO4" s="644" t="s">
        <v>232</v>
      </c>
      <c r="BP4" s="644"/>
      <c r="BQ4" s="644"/>
      <c r="BR4" s="644"/>
      <c r="BS4" s="644" t="s">
        <v>236</v>
      </c>
      <c r="BT4" s="644"/>
      <c r="BU4" s="644"/>
      <c r="BV4" s="644"/>
      <c r="BW4" s="644"/>
      <c r="BX4" s="644"/>
      <c r="BY4" s="644"/>
      <c r="BZ4" s="644"/>
      <c r="CA4" s="644"/>
      <c r="CB4" s="644"/>
      <c r="CD4" s="641" t="s">
        <v>237</v>
      </c>
      <c r="CE4" s="642"/>
      <c r="CF4" s="642"/>
      <c r="CG4" s="642"/>
      <c r="CH4" s="642"/>
      <c r="CI4" s="642"/>
      <c r="CJ4" s="642"/>
      <c r="CK4" s="642"/>
      <c r="CL4" s="642"/>
      <c r="CM4" s="642"/>
      <c r="CN4" s="642"/>
      <c r="CO4" s="642"/>
      <c r="CP4" s="642"/>
      <c r="CQ4" s="642"/>
      <c r="CR4" s="642"/>
      <c r="CS4" s="642"/>
      <c r="CT4" s="642"/>
      <c r="CU4" s="642"/>
      <c r="CV4" s="642"/>
      <c r="CW4" s="642"/>
      <c r="CX4" s="642"/>
      <c r="CY4" s="642"/>
      <c r="CZ4" s="642"/>
      <c r="DA4" s="642"/>
      <c r="DB4" s="642"/>
      <c r="DC4" s="642"/>
      <c r="DD4" s="642"/>
      <c r="DE4" s="642"/>
      <c r="DF4" s="642"/>
      <c r="DG4" s="642"/>
      <c r="DH4" s="642"/>
      <c r="DI4" s="642"/>
      <c r="DJ4" s="642"/>
      <c r="DK4" s="642"/>
      <c r="DL4" s="642"/>
      <c r="DM4" s="642"/>
      <c r="DN4" s="642"/>
      <c r="DO4" s="642"/>
      <c r="DP4" s="642"/>
      <c r="DQ4" s="642"/>
      <c r="DR4" s="642"/>
      <c r="DS4" s="642"/>
      <c r="DT4" s="642"/>
      <c r="DU4" s="642"/>
      <c r="DV4" s="642"/>
      <c r="DW4" s="642"/>
      <c r="DX4" s="642"/>
      <c r="DY4" s="642"/>
      <c r="DZ4" s="642"/>
      <c r="EA4" s="642"/>
      <c r="EB4" s="642"/>
      <c r="EC4" s="643"/>
    </row>
    <row r="5" spans="2:143" ht="11.25" customHeight="1" x14ac:dyDescent="0.2">
      <c r="B5" s="645" t="s">
        <v>238</v>
      </c>
      <c r="C5" s="646"/>
      <c r="D5" s="646"/>
      <c r="E5" s="646"/>
      <c r="F5" s="646"/>
      <c r="G5" s="646"/>
      <c r="H5" s="646"/>
      <c r="I5" s="646"/>
      <c r="J5" s="646"/>
      <c r="K5" s="646"/>
      <c r="L5" s="646"/>
      <c r="M5" s="646"/>
      <c r="N5" s="646"/>
      <c r="O5" s="646"/>
      <c r="P5" s="646"/>
      <c r="Q5" s="647"/>
      <c r="R5" s="648">
        <v>1611313</v>
      </c>
      <c r="S5" s="649"/>
      <c r="T5" s="649"/>
      <c r="U5" s="649"/>
      <c r="V5" s="649"/>
      <c r="W5" s="649"/>
      <c r="X5" s="649"/>
      <c r="Y5" s="650"/>
      <c r="Z5" s="651">
        <v>11.3</v>
      </c>
      <c r="AA5" s="651"/>
      <c r="AB5" s="651"/>
      <c r="AC5" s="651"/>
      <c r="AD5" s="652">
        <v>1611313</v>
      </c>
      <c r="AE5" s="652"/>
      <c r="AF5" s="652"/>
      <c r="AG5" s="652"/>
      <c r="AH5" s="652"/>
      <c r="AI5" s="652"/>
      <c r="AJ5" s="652"/>
      <c r="AK5" s="652"/>
      <c r="AL5" s="653">
        <v>22.1</v>
      </c>
      <c r="AM5" s="654"/>
      <c r="AN5" s="654"/>
      <c r="AO5" s="655"/>
      <c r="AP5" s="645" t="s">
        <v>239</v>
      </c>
      <c r="AQ5" s="646"/>
      <c r="AR5" s="646"/>
      <c r="AS5" s="646"/>
      <c r="AT5" s="646"/>
      <c r="AU5" s="646"/>
      <c r="AV5" s="646"/>
      <c r="AW5" s="646"/>
      <c r="AX5" s="646"/>
      <c r="AY5" s="646"/>
      <c r="AZ5" s="646"/>
      <c r="BA5" s="646"/>
      <c r="BB5" s="646"/>
      <c r="BC5" s="646"/>
      <c r="BD5" s="646"/>
      <c r="BE5" s="646"/>
      <c r="BF5" s="647"/>
      <c r="BG5" s="659">
        <v>1611313</v>
      </c>
      <c r="BH5" s="660"/>
      <c r="BI5" s="660"/>
      <c r="BJ5" s="660"/>
      <c r="BK5" s="660"/>
      <c r="BL5" s="660"/>
      <c r="BM5" s="660"/>
      <c r="BN5" s="661"/>
      <c r="BO5" s="662">
        <v>100</v>
      </c>
      <c r="BP5" s="662"/>
      <c r="BQ5" s="662"/>
      <c r="BR5" s="662"/>
      <c r="BS5" s="663">
        <v>52960</v>
      </c>
      <c r="BT5" s="663"/>
      <c r="BU5" s="663"/>
      <c r="BV5" s="663"/>
      <c r="BW5" s="663"/>
      <c r="BX5" s="663"/>
      <c r="BY5" s="663"/>
      <c r="BZ5" s="663"/>
      <c r="CA5" s="663"/>
      <c r="CB5" s="667"/>
      <c r="CD5" s="641" t="s">
        <v>234</v>
      </c>
      <c r="CE5" s="642"/>
      <c r="CF5" s="642"/>
      <c r="CG5" s="642"/>
      <c r="CH5" s="642"/>
      <c r="CI5" s="642"/>
      <c r="CJ5" s="642"/>
      <c r="CK5" s="642"/>
      <c r="CL5" s="642"/>
      <c r="CM5" s="642"/>
      <c r="CN5" s="642"/>
      <c r="CO5" s="642"/>
      <c r="CP5" s="642"/>
      <c r="CQ5" s="643"/>
      <c r="CR5" s="641" t="s">
        <v>240</v>
      </c>
      <c r="CS5" s="642"/>
      <c r="CT5" s="642"/>
      <c r="CU5" s="642"/>
      <c r="CV5" s="642"/>
      <c r="CW5" s="642"/>
      <c r="CX5" s="642"/>
      <c r="CY5" s="643"/>
      <c r="CZ5" s="641" t="s">
        <v>232</v>
      </c>
      <c r="DA5" s="642"/>
      <c r="DB5" s="642"/>
      <c r="DC5" s="643"/>
      <c r="DD5" s="641" t="s">
        <v>241</v>
      </c>
      <c r="DE5" s="642"/>
      <c r="DF5" s="642"/>
      <c r="DG5" s="642"/>
      <c r="DH5" s="642"/>
      <c r="DI5" s="642"/>
      <c r="DJ5" s="642"/>
      <c r="DK5" s="642"/>
      <c r="DL5" s="642"/>
      <c r="DM5" s="642"/>
      <c r="DN5" s="642"/>
      <c r="DO5" s="642"/>
      <c r="DP5" s="643"/>
      <c r="DQ5" s="641" t="s">
        <v>242</v>
      </c>
      <c r="DR5" s="642"/>
      <c r="DS5" s="642"/>
      <c r="DT5" s="642"/>
      <c r="DU5" s="642"/>
      <c r="DV5" s="642"/>
      <c r="DW5" s="642"/>
      <c r="DX5" s="642"/>
      <c r="DY5" s="642"/>
      <c r="DZ5" s="642"/>
      <c r="EA5" s="642"/>
      <c r="EB5" s="642"/>
      <c r="EC5" s="643"/>
    </row>
    <row r="6" spans="2:143" ht="11.25" customHeight="1" x14ac:dyDescent="0.2">
      <c r="B6" s="656" t="s">
        <v>243</v>
      </c>
      <c r="C6" s="657"/>
      <c r="D6" s="657"/>
      <c r="E6" s="657"/>
      <c r="F6" s="657"/>
      <c r="G6" s="657"/>
      <c r="H6" s="657"/>
      <c r="I6" s="657"/>
      <c r="J6" s="657"/>
      <c r="K6" s="657"/>
      <c r="L6" s="657"/>
      <c r="M6" s="657"/>
      <c r="N6" s="657"/>
      <c r="O6" s="657"/>
      <c r="P6" s="657"/>
      <c r="Q6" s="658"/>
      <c r="R6" s="659">
        <v>214396</v>
      </c>
      <c r="S6" s="660"/>
      <c r="T6" s="660"/>
      <c r="U6" s="660"/>
      <c r="V6" s="660"/>
      <c r="W6" s="660"/>
      <c r="X6" s="660"/>
      <c r="Y6" s="661"/>
      <c r="Z6" s="662">
        <v>1.5</v>
      </c>
      <c r="AA6" s="662"/>
      <c r="AB6" s="662"/>
      <c r="AC6" s="662"/>
      <c r="AD6" s="663">
        <v>214396</v>
      </c>
      <c r="AE6" s="663"/>
      <c r="AF6" s="663"/>
      <c r="AG6" s="663"/>
      <c r="AH6" s="663"/>
      <c r="AI6" s="663"/>
      <c r="AJ6" s="663"/>
      <c r="AK6" s="663"/>
      <c r="AL6" s="664">
        <v>2.9</v>
      </c>
      <c r="AM6" s="665"/>
      <c r="AN6" s="665"/>
      <c r="AO6" s="666"/>
      <c r="AP6" s="656" t="s">
        <v>244</v>
      </c>
      <c r="AQ6" s="657"/>
      <c r="AR6" s="657"/>
      <c r="AS6" s="657"/>
      <c r="AT6" s="657"/>
      <c r="AU6" s="657"/>
      <c r="AV6" s="657"/>
      <c r="AW6" s="657"/>
      <c r="AX6" s="657"/>
      <c r="AY6" s="657"/>
      <c r="AZ6" s="657"/>
      <c r="BA6" s="657"/>
      <c r="BB6" s="657"/>
      <c r="BC6" s="657"/>
      <c r="BD6" s="657"/>
      <c r="BE6" s="657"/>
      <c r="BF6" s="658"/>
      <c r="BG6" s="659">
        <v>1611313</v>
      </c>
      <c r="BH6" s="660"/>
      <c r="BI6" s="660"/>
      <c r="BJ6" s="660"/>
      <c r="BK6" s="660"/>
      <c r="BL6" s="660"/>
      <c r="BM6" s="660"/>
      <c r="BN6" s="661"/>
      <c r="BO6" s="662">
        <v>100</v>
      </c>
      <c r="BP6" s="662"/>
      <c r="BQ6" s="662"/>
      <c r="BR6" s="662"/>
      <c r="BS6" s="663">
        <v>52960</v>
      </c>
      <c r="BT6" s="663"/>
      <c r="BU6" s="663"/>
      <c r="BV6" s="663"/>
      <c r="BW6" s="663"/>
      <c r="BX6" s="663"/>
      <c r="BY6" s="663"/>
      <c r="BZ6" s="663"/>
      <c r="CA6" s="663"/>
      <c r="CB6" s="667"/>
      <c r="CD6" s="645" t="s">
        <v>245</v>
      </c>
      <c r="CE6" s="646"/>
      <c r="CF6" s="646"/>
      <c r="CG6" s="646"/>
      <c r="CH6" s="646"/>
      <c r="CI6" s="646"/>
      <c r="CJ6" s="646"/>
      <c r="CK6" s="646"/>
      <c r="CL6" s="646"/>
      <c r="CM6" s="646"/>
      <c r="CN6" s="646"/>
      <c r="CO6" s="646"/>
      <c r="CP6" s="646"/>
      <c r="CQ6" s="647"/>
      <c r="CR6" s="659">
        <v>92944</v>
      </c>
      <c r="CS6" s="660"/>
      <c r="CT6" s="660"/>
      <c r="CU6" s="660"/>
      <c r="CV6" s="660"/>
      <c r="CW6" s="660"/>
      <c r="CX6" s="660"/>
      <c r="CY6" s="661"/>
      <c r="CZ6" s="653">
        <v>0.7</v>
      </c>
      <c r="DA6" s="654"/>
      <c r="DB6" s="654"/>
      <c r="DC6" s="670"/>
      <c r="DD6" s="668" t="s">
        <v>179</v>
      </c>
      <c r="DE6" s="660"/>
      <c r="DF6" s="660"/>
      <c r="DG6" s="660"/>
      <c r="DH6" s="660"/>
      <c r="DI6" s="660"/>
      <c r="DJ6" s="660"/>
      <c r="DK6" s="660"/>
      <c r="DL6" s="660"/>
      <c r="DM6" s="660"/>
      <c r="DN6" s="660"/>
      <c r="DO6" s="660"/>
      <c r="DP6" s="661"/>
      <c r="DQ6" s="668">
        <v>92847</v>
      </c>
      <c r="DR6" s="660"/>
      <c r="DS6" s="660"/>
      <c r="DT6" s="660"/>
      <c r="DU6" s="660"/>
      <c r="DV6" s="660"/>
      <c r="DW6" s="660"/>
      <c r="DX6" s="660"/>
      <c r="DY6" s="660"/>
      <c r="DZ6" s="660"/>
      <c r="EA6" s="660"/>
      <c r="EB6" s="660"/>
      <c r="EC6" s="669"/>
    </row>
    <row r="7" spans="2:143" ht="11.25" customHeight="1" x14ac:dyDescent="0.2">
      <c r="B7" s="656" t="s">
        <v>246</v>
      </c>
      <c r="C7" s="657"/>
      <c r="D7" s="657"/>
      <c r="E7" s="657"/>
      <c r="F7" s="657"/>
      <c r="G7" s="657"/>
      <c r="H7" s="657"/>
      <c r="I7" s="657"/>
      <c r="J7" s="657"/>
      <c r="K7" s="657"/>
      <c r="L7" s="657"/>
      <c r="M7" s="657"/>
      <c r="N7" s="657"/>
      <c r="O7" s="657"/>
      <c r="P7" s="657"/>
      <c r="Q7" s="658"/>
      <c r="R7" s="659">
        <v>545</v>
      </c>
      <c r="S7" s="660"/>
      <c r="T7" s="660"/>
      <c r="U7" s="660"/>
      <c r="V7" s="660"/>
      <c r="W7" s="660"/>
      <c r="X7" s="660"/>
      <c r="Y7" s="661"/>
      <c r="Z7" s="662">
        <v>0</v>
      </c>
      <c r="AA7" s="662"/>
      <c r="AB7" s="662"/>
      <c r="AC7" s="662"/>
      <c r="AD7" s="663">
        <v>545</v>
      </c>
      <c r="AE7" s="663"/>
      <c r="AF7" s="663"/>
      <c r="AG7" s="663"/>
      <c r="AH7" s="663"/>
      <c r="AI7" s="663"/>
      <c r="AJ7" s="663"/>
      <c r="AK7" s="663"/>
      <c r="AL7" s="664">
        <v>0</v>
      </c>
      <c r="AM7" s="665"/>
      <c r="AN7" s="665"/>
      <c r="AO7" s="666"/>
      <c r="AP7" s="656" t="s">
        <v>247</v>
      </c>
      <c r="AQ7" s="657"/>
      <c r="AR7" s="657"/>
      <c r="AS7" s="657"/>
      <c r="AT7" s="657"/>
      <c r="AU7" s="657"/>
      <c r="AV7" s="657"/>
      <c r="AW7" s="657"/>
      <c r="AX7" s="657"/>
      <c r="AY7" s="657"/>
      <c r="AZ7" s="657"/>
      <c r="BA7" s="657"/>
      <c r="BB7" s="657"/>
      <c r="BC7" s="657"/>
      <c r="BD7" s="657"/>
      <c r="BE7" s="657"/>
      <c r="BF7" s="658"/>
      <c r="BG7" s="659">
        <v>684416</v>
      </c>
      <c r="BH7" s="660"/>
      <c r="BI7" s="660"/>
      <c r="BJ7" s="660"/>
      <c r="BK7" s="660"/>
      <c r="BL7" s="660"/>
      <c r="BM7" s="660"/>
      <c r="BN7" s="661"/>
      <c r="BO7" s="662">
        <v>42.5</v>
      </c>
      <c r="BP7" s="662"/>
      <c r="BQ7" s="662"/>
      <c r="BR7" s="662"/>
      <c r="BS7" s="663">
        <v>52960</v>
      </c>
      <c r="BT7" s="663"/>
      <c r="BU7" s="663"/>
      <c r="BV7" s="663"/>
      <c r="BW7" s="663"/>
      <c r="BX7" s="663"/>
      <c r="BY7" s="663"/>
      <c r="BZ7" s="663"/>
      <c r="CA7" s="663"/>
      <c r="CB7" s="667"/>
      <c r="CD7" s="656" t="s">
        <v>248</v>
      </c>
      <c r="CE7" s="657"/>
      <c r="CF7" s="657"/>
      <c r="CG7" s="657"/>
      <c r="CH7" s="657"/>
      <c r="CI7" s="657"/>
      <c r="CJ7" s="657"/>
      <c r="CK7" s="657"/>
      <c r="CL7" s="657"/>
      <c r="CM7" s="657"/>
      <c r="CN7" s="657"/>
      <c r="CO7" s="657"/>
      <c r="CP7" s="657"/>
      <c r="CQ7" s="658"/>
      <c r="CR7" s="659">
        <v>2750781</v>
      </c>
      <c r="CS7" s="660"/>
      <c r="CT7" s="660"/>
      <c r="CU7" s="660"/>
      <c r="CV7" s="660"/>
      <c r="CW7" s="660"/>
      <c r="CX7" s="660"/>
      <c r="CY7" s="661"/>
      <c r="CZ7" s="662">
        <v>19.8</v>
      </c>
      <c r="DA7" s="662"/>
      <c r="DB7" s="662"/>
      <c r="DC7" s="662"/>
      <c r="DD7" s="668">
        <v>64628</v>
      </c>
      <c r="DE7" s="660"/>
      <c r="DF7" s="660"/>
      <c r="DG7" s="660"/>
      <c r="DH7" s="660"/>
      <c r="DI7" s="660"/>
      <c r="DJ7" s="660"/>
      <c r="DK7" s="660"/>
      <c r="DL7" s="660"/>
      <c r="DM7" s="660"/>
      <c r="DN7" s="660"/>
      <c r="DO7" s="660"/>
      <c r="DP7" s="661"/>
      <c r="DQ7" s="668">
        <v>2139933</v>
      </c>
      <c r="DR7" s="660"/>
      <c r="DS7" s="660"/>
      <c r="DT7" s="660"/>
      <c r="DU7" s="660"/>
      <c r="DV7" s="660"/>
      <c r="DW7" s="660"/>
      <c r="DX7" s="660"/>
      <c r="DY7" s="660"/>
      <c r="DZ7" s="660"/>
      <c r="EA7" s="660"/>
      <c r="EB7" s="660"/>
      <c r="EC7" s="669"/>
    </row>
    <row r="8" spans="2:143" ht="11.25" customHeight="1" x14ac:dyDescent="0.2">
      <c r="B8" s="656" t="s">
        <v>249</v>
      </c>
      <c r="C8" s="657"/>
      <c r="D8" s="657"/>
      <c r="E8" s="657"/>
      <c r="F8" s="657"/>
      <c r="G8" s="657"/>
      <c r="H8" s="657"/>
      <c r="I8" s="657"/>
      <c r="J8" s="657"/>
      <c r="K8" s="657"/>
      <c r="L8" s="657"/>
      <c r="M8" s="657"/>
      <c r="N8" s="657"/>
      <c r="O8" s="657"/>
      <c r="P8" s="657"/>
      <c r="Q8" s="658"/>
      <c r="R8" s="659">
        <v>9990</v>
      </c>
      <c r="S8" s="660"/>
      <c r="T8" s="660"/>
      <c r="U8" s="660"/>
      <c r="V8" s="660"/>
      <c r="W8" s="660"/>
      <c r="X8" s="660"/>
      <c r="Y8" s="661"/>
      <c r="Z8" s="662">
        <v>0.1</v>
      </c>
      <c r="AA8" s="662"/>
      <c r="AB8" s="662"/>
      <c r="AC8" s="662"/>
      <c r="AD8" s="663">
        <v>9990</v>
      </c>
      <c r="AE8" s="663"/>
      <c r="AF8" s="663"/>
      <c r="AG8" s="663"/>
      <c r="AH8" s="663"/>
      <c r="AI8" s="663"/>
      <c r="AJ8" s="663"/>
      <c r="AK8" s="663"/>
      <c r="AL8" s="664">
        <v>0.1</v>
      </c>
      <c r="AM8" s="665"/>
      <c r="AN8" s="665"/>
      <c r="AO8" s="666"/>
      <c r="AP8" s="656" t="s">
        <v>250</v>
      </c>
      <c r="AQ8" s="657"/>
      <c r="AR8" s="657"/>
      <c r="AS8" s="657"/>
      <c r="AT8" s="657"/>
      <c r="AU8" s="657"/>
      <c r="AV8" s="657"/>
      <c r="AW8" s="657"/>
      <c r="AX8" s="657"/>
      <c r="AY8" s="657"/>
      <c r="AZ8" s="657"/>
      <c r="BA8" s="657"/>
      <c r="BB8" s="657"/>
      <c r="BC8" s="657"/>
      <c r="BD8" s="657"/>
      <c r="BE8" s="657"/>
      <c r="BF8" s="658"/>
      <c r="BG8" s="659">
        <v>20555</v>
      </c>
      <c r="BH8" s="660"/>
      <c r="BI8" s="660"/>
      <c r="BJ8" s="660"/>
      <c r="BK8" s="660"/>
      <c r="BL8" s="660"/>
      <c r="BM8" s="660"/>
      <c r="BN8" s="661"/>
      <c r="BO8" s="662">
        <v>1.3</v>
      </c>
      <c r="BP8" s="662"/>
      <c r="BQ8" s="662"/>
      <c r="BR8" s="662"/>
      <c r="BS8" s="663" t="s">
        <v>131</v>
      </c>
      <c r="BT8" s="663"/>
      <c r="BU8" s="663"/>
      <c r="BV8" s="663"/>
      <c r="BW8" s="663"/>
      <c r="BX8" s="663"/>
      <c r="BY8" s="663"/>
      <c r="BZ8" s="663"/>
      <c r="CA8" s="663"/>
      <c r="CB8" s="667"/>
      <c r="CD8" s="656" t="s">
        <v>251</v>
      </c>
      <c r="CE8" s="657"/>
      <c r="CF8" s="657"/>
      <c r="CG8" s="657"/>
      <c r="CH8" s="657"/>
      <c r="CI8" s="657"/>
      <c r="CJ8" s="657"/>
      <c r="CK8" s="657"/>
      <c r="CL8" s="657"/>
      <c r="CM8" s="657"/>
      <c r="CN8" s="657"/>
      <c r="CO8" s="657"/>
      <c r="CP8" s="657"/>
      <c r="CQ8" s="658"/>
      <c r="CR8" s="659">
        <v>2829793</v>
      </c>
      <c r="CS8" s="660"/>
      <c r="CT8" s="660"/>
      <c r="CU8" s="660"/>
      <c r="CV8" s="660"/>
      <c r="CW8" s="660"/>
      <c r="CX8" s="660"/>
      <c r="CY8" s="661"/>
      <c r="CZ8" s="662">
        <v>20.399999999999999</v>
      </c>
      <c r="DA8" s="662"/>
      <c r="DB8" s="662"/>
      <c r="DC8" s="662"/>
      <c r="DD8" s="668">
        <v>8117</v>
      </c>
      <c r="DE8" s="660"/>
      <c r="DF8" s="660"/>
      <c r="DG8" s="660"/>
      <c r="DH8" s="660"/>
      <c r="DI8" s="660"/>
      <c r="DJ8" s="660"/>
      <c r="DK8" s="660"/>
      <c r="DL8" s="660"/>
      <c r="DM8" s="660"/>
      <c r="DN8" s="660"/>
      <c r="DO8" s="660"/>
      <c r="DP8" s="661"/>
      <c r="DQ8" s="668">
        <v>1697551</v>
      </c>
      <c r="DR8" s="660"/>
      <c r="DS8" s="660"/>
      <c r="DT8" s="660"/>
      <c r="DU8" s="660"/>
      <c r="DV8" s="660"/>
      <c r="DW8" s="660"/>
      <c r="DX8" s="660"/>
      <c r="DY8" s="660"/>
      <c r="DZ8" s="660"/>
      <c r="EA8" s="660"/>
      <c r="EB8" s="660"/>
      <c r="EC8" s="669"/>
    </row>
    <row r="9" spans="2:143" ht="11.25" customHeight="1" x14ac:dyDescent="0.2">
      <c r="B9" s="656" t="s">
        <v>252</v>
      </c>
      <c r="C9" s="657"/>
      <c r="D9" s="657"/>
      <c r="E9" s="657"/>
      <c r="F9" s="657"/>
      <c r="G9" s="657"/>
      <c r="H9" s="657"/>
      <c r="I9" s="657"/>
      <c r="J9" s="657"/>
      <c r="K9" s="657"/>
      <c r="L9" s="657"/>
      <c r="M9" s="657"/>
      <c r="N9" s="657"/>
      <c r="O9" s="657"/>
      <c r="P9" s="657"/>
      <c r="Q9" s="658"/>
      <c r="R9" s="659">
        <v>6642</v>
      </c>
      <c r="S9" s="660"/>
      <c r="T9" s="660"/>
      <c r="U9" s="660"/>
      <c r="V9" s="660"/>
      <c r="W9" s="660"/>
      <c r="X9" s="660"/>
      <c r="Y9" s="661"/>
      <c r="Z9" s="662">
        <v>0</v>
      </c>
      <c r="AA9" s="662"/>
      <c r="AB9" s="662"/>
      <c r="AC9" s="662"/>
      <c r="AD9" s="663">
        <v>6642</v>
      </c>
      <c r="AE9" s="663"/>
      <c r="AF9" s="663"/>
      <c r="AG9" s="663"/>
      <c r="AH9" s="663"/>
      <c r="AI9" s="663"/>
      <c r="AJ9" s="663"/>
      <c r="AK9" s="663"/>
      <c r="AL9" s="664">
        <v>0.1</v>
      </c>
      <c r="AM9" s="665"/>
      <c r="AN9" s="665"/>
      <c r="AO9" s="666"/>
      <c r="AP9" s="656" t="s">
        <v>253</v>
      </c>
      <c r="AQ9" s="657"/>
      <c r="AR9" s="657"/>
      <c r="AS9" s="657"/>
      <c r="AT9" s="657"/>
      <c r="AU9" s="657"/>
      <c r="AV9" s="657"/>
      <c r="AW9" s="657"/>
      <c r="AX9" s="657"/>
      <c r="AY9" s="657"/>
      <c r="AZ9" s="657"/>
      <c r="BA9" s="657"/>
      <c r="BB9" s="657"/>
      <c r="BC9" s="657"/>
      <c r="BD9" s="657"/>
      <c r="BE9" s="657"/>
      <c r="BF9" s="658"/>
      <c r="BG9" s="659">
        <v>444310</v>
      </c>
      <c r="BH9" s="660"/>
      <c r="BI9" s="660"/>
      <c r="BJ9" s="660"/>
      <c r="BK9" s="660"/>
      <c r="BL9" s="660"/>
      <c r="BM9" s="660"/>
      <c r="BN9" s="661"/>
      <c r="BO9" s="662">
        <v>27.6</v>
      </c>
      <c r="BP9" s="662"/>
      <c r="BQ9" s="662"/>
      <c r="BR9" s="662"/>
      <c r="BS9" s="663" t="s">
        <v>131</v>
      </c>
      <c r="BT9" s="663"/>
      <c r="BU9" s="663"/>
      <c r="BV9" s="663"/>
      <c r="BW9" s="663"/>
      <c r="BX9" s="663"/>
      <c r="BY9" s="663"/>
      <c r="BZ9" s="663"/>
      <c r="CA9" s="663"/>
      <c r="CB9" s="667"/>
      <c r="CD9" s="656" t="s">
        <v>254</v>
      </c>
      <c r="CE9" s="657"/>
      <c r="CF9" s="657"/>
      <c r="CG9" s="657"/>
      <c r="CH9" s="657"/>
      <c r="CI9" s="657"/>
      <c r="CJ9" s="657"/>
      <c r="CK9" s="657"/>
      <c r="CL9" s="657"/>
      <c r="CM9" s="657"/>
      <c r="CN9" s="657"/>
      <c r="CO9" s="657"/>
      <c r="CP9" s="657"/>
      <c r="CQ9" s="658"/>
      <c r="CR9" s="659">
        <v>1160025</v>
      </c>
      <c r="CS9" s="660"/>
      <c r="CT9" s="660"/>
      <c r="CU9" s="660"/>
      <c r="CV9" s="660"/>
      <c r="CW9" s="660"/>
      <c r="CX9" s="660"/>
      <c r="CY9" s="661"/>
      <c r="CZ9" s="662">
        <v>8.4</v>
      </c>
      <c r="DA9" s="662"/>
      <c r="DB9" s="662"/>
      <c r="DC9" s="662"/>
      <c r="DD9" s="668">
        <v>27043</v>
      </c>
      <c r="DE9" s="660"/>
      <c r="DF9" s="660"/>
      <c r="DG9" s="660"/>
      <c r="DH9" s="660"/>
      <c r="DI9" s="660"/>
      <c r="DJ9" s="660"/>
      <c r="DK9" s="660"/>
      <c r="DL9" s="660"/>
      <c r="DM9" s="660"/>
      <c r="DN9" s="660"/>
      <c r="DO9" s="660"/>
      <c r="DP9" s="661"/>
      <c r="DQ9" s="668">
        <v>896197</v>
      </c>
      <c r="DR9" s="660"/>
      <c r="DS9" s="660"/>
      <c r="DT9" s="660"/>
      <c r="DU9" s="660"/>
      <c r="DV9" s="660"/>
      <c r="DW9" s="660"/>
      <c r="DX9" s="660"/>
      <c r="DY9" s="660"/>
      <c r="DZ9" s="660"/>
      <c r="EA9" s="660"/>
      <c r="EB9" s="660"/>
      <c r="EC9" s="669"/>
    </row>
    <row r="10" spans="2:143" ht="11.25" customHeight="1" x14ac:dyDescent="0.2">
      <c r="B10" s="656" t="s">
        <v>255</v>
      </c>
      <c r="C10" s="657"/>
      <c r="D10" s="657"/>
      <c r="E10" s="657"/>
      <c r="F10" s="657"/>
      <c r="G10" s="657"/>
      <c r="H10" s="657"/>
      <c r="I10" s="657"/>
      <c r="J10" s="657"/>
      <c r="K10" s="657"/>
      <c r="L10" s="657"/>
      <c r="M10" s="657"/>
      <c r="N10" s="657"/>
      <c r="O10" s="657"/>
      <c r="P10" s="657"/>
      <c r="Q10" s="658"/>
      <c r="R10" s="659" t="s">
        <v>179</v>
      </c>
      <c r="S10" s="660"/>
      <c r="T10" s="660"/>
      <c r="U10" s="660"/>
      <c r="V10" s="660"/>
      <c r="W10" s="660"/>
      <c r="X10" s="660"/>
      <c r="Y10" s="661"/>
      <c r="Z10" s="662" t="s">
        <v>179</v>
      </c>
      <c r="AA10" s="662"/>
      <c r="AB10" s="662"/>
      <c r="AC10" s="662"/>
      <c r="AD10" s="663" t="s">
        <v>131</v>
      </c>
      <c r="AE10" s="663"/>
      <c r="AF10" s="663"/>
      <c r="AG10" s="663"/>
      <c r="AH10" s="663"/>
      <c r="AI10" s="663"/>
      <c r="AJ10" s="663"/>
      <c r="AK10" s="663"/>
      <c r="AL10" s="664" t="s">
        <v>131</v>
      </c>
      <c r="AM10" s="665"/>
      <c r="AN10" s="665"/>
      <c r="AO10" s="666"/>
      <c r="AP10" s="656" t="s">
        <v>256</v>
      </c>
      <c r="AQ10" s="657"/>
      <c r="AR10" s="657"/>
      <c r="AS10" s="657"/>
      <c r="AT10" s="657"/>
      <c r="AU10" s="657"/>
      <c r="AV10" s="657"/>
      <c r="AW10" s="657"/>
      <c r="AX10" s="657"/>
      <c r="AY10" s="657"/>
      <c r="AZ10" s="657"/>
      <c r="BA10" s="657"/>
      <c r="BB10" s="657"/>
      <c r="BC10" s="657"/>
      <c r="BD10" s="657"/>
      <c r="BE10" s="657"/>
      <c r="BF10" s="658"/>
      <c r="BG10" s="659">
        <v>34186</v>
      </c>
      <c r="BH10" s="660"/>
      <c r="BI10" s="660"/>
      <c r="BJ10" s="660"/>
      <c r="BK10" s="660"/>
      <c r="BL10" s="660"/>
      <c r="BM10" s="660"/>
      <c r="BN10" s="661"/>
      <c r="BO10" s="662">
        <v>2.1</v>
      </c>
      <c r="BP10" s="662"/>
      <c r="BQ10" s="662"/>
      <c r="BR10" s="662"/>
      <c r="BS10" s="663" t="s">
        <v>131</v>
      </c>
      <c r="BT10" s="663"/>
      <c r="BU10" s="663"/>
      <c r="BV10" s="663"/>
      <c r="BW10" s="663"/>
      <c r="BX10" s="663"/>
      <c r="BY10" s="663"/>
      <c r="BZ10" s="663"/>
      <c r="CA10" s="663"/>
      <c r="CB10" s="667"/>
      <c r="CD10" s="656" t="s">
        <v>257</v>
      </c>
      <c r="CE10" s="657"/>
      <c r="CF10" s="657"/>
      <c r="CG10" s="657"/>
      <c r="CH10" s="657"/>
      <c r="CI10" s="657"/>
      <c r="CJ10" s="657"/>
      <c r="CK10" s="657"/>
      <c r="CL10" s="657"/>
      <c r="CM10" s="657"/>
      <c r="CN10" s="657"/>
      <c r="CO10" s="657"/>
      <c r="CP10" s="657"/>
      <c r="CQ10" s="658"/>
      <c r="CR10" s="659">
        <v>17000</v>
      </c>
      <c r="CS10" s="660"/>
      <c r="CT10" s="660"/>
      <c r="CU10" s="660"/>
      <c r="CV10" s="660"/>
      <c r="CW10" s="660"/>
      <c r="CX10" s="660"/>
      <c r="CY10" s="661"/>
      <c r="CZ10" s="662">
        <v>0.1</v>
      </c>
      <c r="DA10" s="662"/>
      <c r="DB10" s="662"/>
      <c r="DC10" s="662"/>
      <c r="DD10" s="668" t="s">
        <v>131</v>
      </c>
      <c r="DE10" s="660"/>
      <c r="DF10" s="660"/>
      <c r="DG10" s="660"/>
      <c r="DH10" s="660"/>
      <c r="DI10" s="660"/>
      <c r="DJ10" s="660"/>
      <c r="DK10" s="660"/>
      <c r="DL10" s="660"/>
      <c r="DM10" s="660"/>
      <c r="DN10" s="660"/>
      <c r="DO10" s="660"/>
      <c r="DP10" s="661"/>
      <c r="DQ10" s="668" t="s">
        <v>131</v>
      </c>
      <c r="DR10" s="660"/>
      <c r="DS10" s="660"/>
      <c r="DT10" s="660"/>
      <c r="DU10" s="660"/>
      <c r="DV10" s="660"/>
      <c r="DW10" s="660"/>
      <c r="DX10" s="660"/>
      <c r="DY10" s="660"/>
      <c r="DZ10" s="660"/>
      <c r="EA10" s="660"/>
      <c r="EB10" s="660"/>
      <c r="EC10" s="669"/>
    </row>
    <row r="11" spans="2:143" ht="11.25" customHeight="1" x14ac:dyDescent="0.2">
      <c r="B11" s="656" t="s">
        <v>258</v>
      </c>
      <c r="C11" s="657"/>
      <c r="D11" s="657"/>
      <c r="E11" s="657"/>
      <c r="F11" s="657"/>
      <c r="G11" s="657"/>
      <c r="H11" s="657"/>
      <c r="I11" s="657"/>
      <c r="J11" s="657"/>
      <c r="K11" s="657"/>
      <c r="L11" s="657"/>
      <c r="M11" s="657"/>
      <c r="N11" s="657"/>
      <c r="O11" s="657"/>
      <c r="P11" s="657"/>
      <c r="Q11" s="658"/>
      <c r="R11" s="659">
        <v>310874</v>
      </c>
      <c r="S11" s="660"/>
      <c r="T11" s="660"/>
      <c r="U11" s="660"/>
      <c r="V11" s="660"/>
      <c r="W11" s="660"/>
      <c r="X11" s="660"/>
      <c r="Y11" s="661"/>
      <c r="Z11" s="664">
        <v>2.2000000000000002</v>
      </c>
      <c r="AA11" s="665"/>
      <c r="AB11" s="665"/>
      <c r="AC11" s="671"/>
      <c r="AD11" s="668">
        <v>310874</v>
      </c>
      <c r="AE11" s="660"/>
      <c r="AF11" s="660"/>
      <c r="AG11" s="660"/>
      <c r="AH11" s="660"/>
      <c r="AI11" s="660"/>
      <c r="AJ11" s="660"/>
      <c r="AK11" s="661"/>
      <c r="AL11" s="664">
        <v>4.3</v>
      </c>
      <c r="AM11" s="665"/>
      <c r="AN11" s="665"/>
      <c r="AO11" s="666"/>
      <c r="AP11" s="656" t="s">
        <v>259</v>
      </c>
      <c r="AQ11" s="657"/>
      <c r="AR11" s="657"/>
      <c r="AS11" s="657"/>
      <c r="AT11" s="657"/>
      <c r="AU11" s="657"/>
      <c r="AV11" s="657"/>
      <c r="AW11" s="657"/>
      <c r="AX11" s="657"/>
      <c r="AY11" s="657"/>
      <c r="AZ11" s="657"/>
      <c r="BA11" s="657"/>
      <c r="BB11" s="657"/>
      <c r="BC11" s="657"/>
      <c r="BD11" s="657"/>
      <c r="BE11" s="657"/>
      <c r="BF11" s="658"/>
      <c r="BG11" s="659">
        <v>185365</v>
      </c>
      <c r="BH11" s="660"/>
      <c r="BI11" s="660"/>
      <c r="BJ11" s="660"/>
      <c r="BK11" s="660"/>
      <c r="BL11" s="660"/>
      <c r="BM11" s="660"/>
      <c r="BN11" s="661"/>
      <c r="BO11" s="662">
        <v>11.5</v>
      </c>
      <c r="BP11" s="662"/>
      <c r="BQ11" s="662"/>
      <c r="BR11" s="662"/>
      <c r="BS11" s="663">
        <v>52960</v>
      </c>
      <c r="BT11" s="663"/>
      <c r="BU11" s="663"/>
      <c r="BV11" s="663"/>
      <c r="BW11" s="663"/>
      <c r="BX11" s="663"/>
      <c r="BY11" s="663"/>
      <c r="BZ11" s="663"/>
      <c r="CA11" s="663"/>
      <c r="CB11" s="667"/>
      <c r="CD11" s="656" t="s">
        <v>260</v>
      </c>
      <c r="CE11" s="657"/>
      <c r="CF11" s="657"/>
      <c r="CG11" s="657"/>
      <c r="CH11" s="657"/>
      <c r="CI11" s="657"/>
      <c r="CJ11" s="657"/>
      <c r="CK11" s="657"/>
      <c r="CL11" s="657"/>
      <c r="CM11" s="657"/>
      <c r="CN11" s="657"/>
      <c r="CO11" s="657"/>
      <c r="CP11" s="657"/>
      <c r="CQ11" s="658"/>
      <c r="CR11" s="659">
        <v>762599</v>
      </c>
      <c r="CS11" s="660"/>
      <c r="CT11" s="660"/>
      <c r="CU11" s="660"/>
      <c r="CV11" s="660"/>
      <c r="CW11" s="660"/>
      <c r="CX11" s="660"/>
      <c r="CY11" s="661"/>
      <c r="CZ11" s="662">
        <v>5.5</v>
      </c>
      <c r="DA11" s="662"/>
      <c r="DB11" s="662"/>
      <c r="DC11" s="662"/>
      <c r="DD11" s="668">
        <v>105351</v>
      </c>
      <c r="DE11" s="660"/>
      <c r="DF11" s="660"/>
      <c r="DG11" s="660"/>
      <c r="DH11" s="660"/>
      <c r="DI11" s="660"/>
      <c r="DJ11" s="660"/>
      <c r="DK11" s="660"/>
      <c r="DL11" s="660"/>
      <c r="DM11" s="660"/>
      <c r="DN11" s="660"/>
      <c r="DO11" s="660"/>
      <c r="DP11" s="661"/>
      <c r="DQ11" s="668">
        <v>362686</v>
      </c>
      <c r="DR11" s="660"/>
      <c r="DS11" s="660"/>
      <c r="DT11" s="660"/>
      <c r="DU11" s="660"/>
      <c r="DV11" s="660"/>
      <c r="DW11" s="660"/>
      <c r="DX11" s="660"/>
      <c r="DY11" s="660"/>
      <c r="DZ11" s="660"/>
      <c r="EA11" s="660"/>
      <c r="EB11" s="660"/>
      <c r="EC11" s="669"/>
    </row>
    <row r="12" spans="2:143" ht="11.25" customHeight="1" x14ac:dyDescent="0.2">
      <c r="B12" s="656" t="s">
        <v>261</v>
      </c>
      <c r="C12" s="657"/>
      <c r="D12" s="657"/>
      <c r="E12" s="657"/>
      <c r="F12" s="657"/>
      <c r="G12" s="657"/>
      <c r="H12" s="657"/>
      <c r="I12" s="657"/>
      <c r="J12" s="657"/>
      <c r="K12" s="657"/>
      <c r="L12" s="657"/>
      <c r="M12" s="657"/>
      <c r="N12" s="657"/>
      <c r="O12" s="657"/>
      <c r="P12" s="657"/>
      <c r="Q12" s="658"/>
      <c r="R12" s="659">
        <v>7286</v>
      </c>
      <c r="S12" s="660"/>
      <c r="T12" s="660"/>
      <c r="U12" s="660"/>
      <c r="V12" s="660"/>
      <c r="W12" s="660"/>
      <c r="X12" s="660"/>
      <c r="Y12" s="661"/>
      <c r="Z12" s="662">
        <v>0.1</v>
      </c>
      <c r="AA12" s="662"/>
      <c r="AB12" s="662"/>
      <c r="AC12" s="662"/>
      <c r="AD12" s="663">
        <v>7286</v>
      </c>
      <c r="AE12" s="663"/>
      <c r="AF12" s="663"/>
      <c r="AG12" s="663"/>
      <c r="AH12" s="663"/>
      <c r="AI12" s="663"/>
      <c r="AJ12" s="663"/>
      <c r="AK12" s="663"/>
      <c r="AL12" s="664">
        <v>0.1</v>
      </c>
      <c r="AM12" s="665"/>
      <c r="AN12" s="665"/>
      <c r="AO12" s="666"/>
      <c r="AP12" s="656" t="s">
        <v>262</v>
      </c>
      <c r="AQ12" s="657"/>
      <c r="AR12" s="657"/>
      <c r="AS12" s="657"/>
      <c r="AT12" s="657"/>
      <c r="AU12" s="657"/>
      <c r="AV12" s="657"/>
      <c r="AW12" s="657"/>
      <c r="AX12" s="657"/>
      <c r="AY12" s="657"/>
      <c r="AZ12" s="657"/>
      <c r="BA12" s="657"/>
      <c r="BB12" s="657"/>
      <c r="BC12" s="657"/>
      <c r="BD12" s="657"/>
      <c r="BE12" s="657"/>
      <c r="BF12" s="658"/>
      <c r="BG12" s="659">
        <v>798098</v>
      </c>
      <c r="BH12" s="660"/>
      <c r="BI12" s="660"/>
      <c r="BJ12" s="660"/>
      <c r="BK12" s="660"/>
      <c r="BL12" s="660"/>
      <c r="BM12" s="660"/>
      <c r="BN12" s="661"/>
      <c r="BO12" s="662">
        <v>49.5</v>
      </c>
      <c r="BP12" s="662"/>
      <c r="BQ12" s="662"/>
      <c r="BR12" s="662"/>
      <c r="BS12" s="663" t="s">
        <v>179</v>
      </c>
      <c r="BT12" s="663"/>
      <c r="BU12" s="663"/>
      <c r="BV12" s="663"/>
      <c r="BW12" s="663"/>
      <c r="BX12" s="663"/>
      <c r="BY12" s="663"/>
      <c r="BZ12" s="663"/>
      <c r="CA12" s="663"/>
      <c r="CB12" s="667"/>
      <c r="CD12" s="656" t="s">
        <v>263</v>
      </c>
      <c r="CE12" s="657"/>
      <c r="CF12" s="657"/>
      <c r="CG12" s="657"/>
      <c r="CH12" s="657"/>
      <c r="CI12" s="657"/>
      <c r="CJ12" s="657"/>
      <c r="CK12" s="657"/>
      <c r="CL12" s="657"/>
      <c r="CM12" s="657"/>
      <c r="CN12" s="657"/>
      <c r="CO12" s="657"/>
      <c r="CP12" s="657"/>
      <c r="CQ12" s="658"/>
      <c r="CR12" s="659">
        <v>236406</v>
      </c>
      <c r="CS12" s="660"/>
      <c r="CT12" s="660"/>
      <c r="CU12" s="660"/>
      <c r="CV12" s="660"/>
      <c r="CW12" s="660"/>
      <c r="CX12" s="660"/>
      <c r="CY12" s="661"/>
      <c r="CZ12" s="662">
        <v>1.7</v>
      </c>
      <c r="DA12" s="662"/>
      <c r="DB12" s="662"/>
      <c r="DC12" s="662"/>
      <c r="DD12" s="668">
        <v>12538</v>
      </c>
      <c r="DE12" s="660"/>
      <c r="DF12" s="660"/>
      <c r="DG12" s="660"/>
      <c r="DH12" s="660"/>
      <c r="DI12" s="660"/>
      <c r="DJ12" s="660"/>
      <c r="DK12" s="660"/>
      <c r="DL12" s="660"/>
      <c r="DM12" s="660"/>
      <c r="DN12" s="660"/>
      <c r="DO12" s="660"/>
      <c r="DP12" s="661"/>
      <c r="DQ12" s="668">
        <v>54494</v>
      </c>
      <c r="DR12" s="660"/>
      <c r="DS12" s="660"/>
      <c r="DT12" s="660"/>
      <c r="DU12" s="660"/>
      <c r="DV12" s="660"/>
      <c r="DW12" s="660"/>
      <c r="DX12" s="660"/>
      <c r="DY12" s="660"/>
      <c r="DZ12" s="660"/>
      <c r="EA12" s="660"/>
      <c r="EB12" s="660"/>
      <c r="EC12" s="669"/>
    </row>
    <row r="13" spans="2:143" ht="11.25" customHeight="1" x14ac:dyDescent="0.2">
      <c r="B13" s="656" t="s">
        <v>264</v>
      </c>
      <c r="C13" s="657"/>
      <c r="D13" s="657"/>
      <c r="E13" s="657"/>
      <c r="F13" s="657"/>
      <c r="G13" s="657"/>
      <c r="H13" s="657"/>
      <c r="I13" s="657"/>
      <c r="J13" s="657"/>
      <c r="K13" s="657"/>
      <c r="L13" s="657"/>
      <c r="M13" s="657"/>
      <c r="N13" s="657"/>
      <c r="O13" s="657"/>
      <c r="P13" s="657"/>
      <c r="Q13" s="658"/>
      <c r="R13" s="659" t="s">
        <v>179</v>
      </c>
      <c r="S13" s="660"/>
      <c r="T13" s="660"/>
      <c r="U13" s="660"/>
      <c r="V13" s="660"/>
      <c r="W13" s="660"/>
      <c r="X13" s="660"/>
      <c r="Y13" s="661"/>
      <c r="Z13" s="662" t="s">
        <v>131</v>
      </c>
      <c r="AA13" s="662"/>
      <c r="AB13" s="662"/>
      <c r="AC13" s="662"/>
      <c r="AD13" s="663" t="s">
        <v>179</v>
      </c>
      <c r="AE13" s="663"/>
      <c r="AF13" s="663"/>
      <c r="AG13" s="663"/>
      <c r="AH13" s="663"/>
      <c r="AI13" s="663"/>
      <c r="AJ13" s="663"/>
      <c r="AK13" s="663"/>
      <c r="AL13" s="664" t="s">
        <v>131</v>
      </c>
      <c r="AM13" s="665"/>
      <c r="AN13" s="665"/>
      <c r="AO13" s="666"/>
      <c r="AP13" s="656" t="s">
        <v>265</v>
      </c>
      <c r="AQ13" s="657"/>
      <c r="AR13" s="657"/>
      <c r="AS13" s="657"/>
      <c r="AT13" s="657"/>
      <c r="AU13" s="657"/>
      <c r="AV13" s="657"/>
      <c r="AW13" s="657"/>
      <c r="AX13" s="657"/>
      <c r="AY13" s="657"/>
      <c r="AZ13" s="657"/>
      <c r="BA13" s="657"/>
      <c r="BB13" s="657"/>
      <c r="BC13" s="657"/>
      <c r="BD13" s="657"/>
      <c r="BE13" s="657"/>
      <c r="BF13" s="658"/>
      <c r="BG13" s="659">
        <v>794309</v>
      </c>
      <c r="BH13" s="660"/>
      <c r="BI13" s="660"/>
      <c r="BJ13" s="660"/>
      <c r="BK13" s="660"/>
      <c r="BL13" s="660"/>
      <c r="BM13" s="660"/>
      <c r="BN13" s="661"/>
      <c r="BO13" s="662">
        <v>49.3</v>
      </c>
      <c r="BP13" s="662"/>
      <c r="BQ13" s="662"/>
      <c r="BR13" s="662"/>
      <c r="BS13" s="663" t="s">
        <v>179</v>
      </c>
      <c r="BT13" s="663"/>
      <c r="BU13" s="663"/>
      <c r="BV13" s="663"/>
      <c r="BW13" s="663"/>
      <c r="BX13" s="663"/>
      <c r="BY13" s="663"/>
      <c r="BZ13" s="663"/>
      <c r="CA13" s="663"/>
      <c r="CB13" s="667"/>
      <c r="CD13" s="656" t="s">
        <v>266</v>
      </c>
      <c r="CE13" s="657"/>
      <c r="CF13" s="657"/>
      <c r="CG13" s="657"/>
      <c r="CH13" s="657"/>
      <c r="CI13" s="657"/>
      <c r="CJ13" s="657"/>
      <c r="CK13" s="657"/>
      <c r="CL13" s="657"/>
      <c r="CM13" s="657"/>
      <c r="CN13" s="657"/>
      <c r="CO13" s="657"/>
      <c r="CP13" s="657"/>
      <c r="CQ13" s="658"/>
      <c r="CR13" s="659">
        <v>1198440</v>
      </c>
      <c r="CS13" s="660"/>
      <c r="CT13" s="660"/>
      <c r="CU13" s="660"/>
      <c r="CV13" s="660"/>
      <c r="CW13" s="660"/>
      <c r="CX13" s="660"/>
      <c r="CY13" s="661"/>
      <c r="CZ13" s="662">
        <v>8.6</v>
      </c>
      <c r="DA13" s="662"/>
      <c r="DB13" s="662"/>
      <c r="DC13" s="662"/>
      <c r="DD13" s="668">
        <v>625099</v>
      </c>
      <c r="DE13" s="660"/>
      <c r="DF13" s="660"/>
      <c r="DG13" s="660"/>
      <c r="DH13" s="660"/>
      <c r="DI13" s="660"/>
      <c r="DJ13" s="660"/>
      <c r="DK13" s="660"/>
      <c r="DL13" s="660"/>
      <c r="DM13" s="660"/>
      <c r="DN13" s="660"/>
      <c r="DO13" s="660"/>
      <c r="DP13" s="661"/>
      <c r="DQ13" s="668">
        <v>642065</v>
      </c>
      <c r="DR13" s="660"/>
      <c r="DS13" s="660"/>
      <c r="DT13" s="660"/>
      <c r="DU13" s="660"/>
      <c r="DV13" s="660"/>
      <c r="DW13" s="660"/>
      <c r="DX13" s="660"/>
      <c r="DY13" s="660"/>
      <c r="DZ13" s="660"/>
      <c r="EA13" s="660"/>
      <c r="EB13" s="660"/>
      <c r="EC13" s="669"/>
    </row>
    <row r="14" spans="2:143" ht="11.25" customHeight="1" x14ac:dyDescent="0.2">
      <c r="B14" s="656" t="s">
        <v>267</v>
      </c>
      <c r="C14" s="657"/>
      <c r="D14" s="657"/>
      <c r="E14" s="657"/>
      <c r="F14" s="657"/>
      <c r="G14" s="657"/>
      <c r="H14" s="657"/>
      <c r="I14" s="657"/>
      <c r="J14" s="657"/>
      <c r="K14" s="657"/>
      <c r="L14" s="657"/>
      <c r="M14" s="657"/>
      <c r="N14" s="657"/>
      <c r="O14" s="657"/>
      <c r="P14" s="657"/>
      <c r="Q14" s="658"/>
      <c r="R14" s="659">
        <v>358</v>
      </c>
      <c r="S14" s="660"/>
      <c r="T14" s="660"/>
      <c r="U14" s="660"/>
      <c r="V14" s="660"/>
      <c r="W14" s="660"/>
      <c r="X14" s="660"/>
      <c r="Y14" s="661"/>
      <c r="Z14" s="662">
        <v>0</v>
      </c>
      <c r="AA14" s="662"/>
      <c r="AB14" s="662"/>
      <c r="AC14" s="662"/>
      <c r="AD14" s="663">
        <v>358</v>
      </c>
      <c r="AE14" s="663"/>
      <c r="AF14" s="663"/>
      <c r="AG14" s="663"/>
      <c r="AH14" s="663"/>
      <c r="AI14" s="663"/>
      <c r="AJ14" s="663"/>
      <c r="AK14" s="663"/>
      <c r="AL14" s="664">
        <v>0</v>
      </c>
      <c r="AM14" s="665"/>
      <c r="AN14" s="665"/>
      <c r="AO14" s="666"/>
      <c r="AP14" s="656" t="s">
        <v>268</v>
      </c>
      <c r="AQ14" s="657"/>
      <c r="AR14" s="657"/>
      <c r="AS14" s="657"/>
      <c r="AT14" s="657"/>
      <c r="AU14" s="657"/>
      <c r="AV14" s="657"/>
      <c r="AW14" s="657"/>
      <c r="AX14" s="657"/>
      <c r="AY14" s="657"/>
      <c r="AZ14" s="657"/>
      <c r="BA14" s="657"/>
      <c r="BB14" s="657"/>
      <c r="BC14" s="657"/>
      <c r="BD14" s="657"/>
      <c r="BE14" s="657"/>
      <c r="BF14" s="658"/>
      <c r="BG14" s="659">
        <v>69658</v>
      </c>
      <c r="BH14" s="660"/>
      <c r="BI14" s="660"/>
      <c r="BJ14" s="660"/>
      <c r="BK14" s="660"/>
      <c r="BL14" s="660"/>
      <c r="BM14" s="660"/>
      <c r="BN14" s="661"/>
      <c r="BO14" s="662">
        <v>4.3</v>
      </c>
      <c r="BP14" s="662"/>
      <c r="BQ14" s="662"/>
      <c r="BR14" s="662"/>
      <c r="BS14" s="663" t="s">
        <v>131</v>
      </c>
      <c r="BT14" s="663"/>
      <c r="BU14" s="663"/>
      <c r="BV14" s="663"/>
      <c r="BW14" s="663"/>
      <c r="BX14" s="663"/>
      <c r="BY14" s="663"/>
      <c r="BZ14" s="663"/>
      <c r="CA14" s="663"/>
      <c r="CB14" s="667"/>
      <c r="CD14" s="656" t="s">
        <v>269</v>
      </c>
      <c r="CE14" s="657"/>
      <c r="CF14" s="657"/>
      <c r="CG14" s="657"/>
      <c r="CH14" s="657"/>
      <c r="CI14" s="657"/>
      <c r="CJ14" s="657"/>
      <c r="CK14" s="657"/>
      <c r="CL14" s="657"/>
      <c r="CM14" s="657"/>
      <c r="CN14" s="657"/>
      <c r="CO14" s="657"/>
      <c r="CP14" s="657"/>
      <c r="CQ14" s="658"/>
      <c r="CR14" s="659">
        <v>302302</v>
      </c>
      <c r="CS14" s="660"/>
      <c r="CT14" s="660"/>
      <c r="CU14" s="660"/>
      <c r="CV14" s="660"/>
      <c r="CW14" s="660"/>
      <c r="CX14" s="660"/>
      <c r="CY14" s="661"/>
      <c r="CZ14" s="662">
        <v>2.2000000000000002</v>
      </c>
      <c r="DA14" s="662"/>
      <c r="DB14" s="662"/>
      <c r="DC14" s="662"/>
      <c r="DD14" s="668">
        <v>30872</v>
      </c>
      <c r="DE14" s="660"/>
      <c r="DF14" s="660"/>
      <c r="DG14" s="660"/>
      <c r="DH14" s="660"/>
      <c r="DI14" s="660"/>
      <c r="DJ14" s="660"/>
      <c r="DK14" s="660"/>
      <c r="DL14" s="660"/>
      <c r="DM14" s="660"/>
      <c r="DN14" s="660"/>
      <c r="DO14" s="660"/>
      <c r="DP14" s="661"/>
      <c r="DQ14" s="668">
        <v>274036</v>
      </c>
      <c r="DR14" s="660"/>
      <c r="DS14" s="660"/>
      <c r="DT14" s="660"/>
      <c r="DU14" s="660"/>
      <c r="DV14" s="660"/>
      <c r="DW14" s="660"/>
      <c r="DX14" s="660"/>
      <c r="DY14" s="660"/>
      <c r="DZ14" s="660"/>
      <c r="EA14" s="660"/>
      <c r="EB14" s="660"/>
      <c r="EC14" s="669"/>
    </row>
    <row r="15" spans="2:143" ht="11.25" customHeight="1" x14ac:dyDescent="0.2">
      <c r="B15" s="656" t="s">
        <v>270</v>
      </c>
      <c r="C15" s="657"/>
      <c r="D15" s="657"/>
      <c r="E15" s="657"/>
      <c r="F15" s="657"/>
      <c r="G15" s="657"/>
      <c r="H15" s="657"/>
      <c r="I15" s="657"/>
      <c r="J15" s="657"/>
      <c r="K15" s="657"/>
      <c r="L15" s="657"/>
      <c r="M15" s="657"/>
      <c r="N15" s="657"/>
      <c r="O15" s="657"/>
      <c r="P15" s="657"/>
      <c r="Q15" s="658"/>
      <c r="R15" s="659" t="s">
        <v>131</v>
      </c>
      <c r="S15" s="660"/>
      <c r="T15" s="660"/>
      <c r="U15" s="660"/>
      <c r="V15" s="660"/>
      <c r="W15" s="660"/>
      <c r="X15" s="660"/>
      <c r="Y15" s="661"/>
      <c r="Z15" s="662" t="s">
        <v>131</v>
      </c>
      <c r="AA15" s="662"/>
      <c r="AB15" s="662"/>
      <c r="AC15" s="662"/>
      <c r="AD15" s="663" t="s">
        <v>179</v>
      </c>
      <c r="AE15" s="663"/>
      <c r="AF15" s="663"/>
      <c r="AG15" s="663"/>
      <c r="AH15" s="663"/>
      <c r="AI15" s="663"/>
      <c r="AJ15" s="663"/>
      <c r="AK15" s="663"/>
      <c r="AL15" s="664" t="s">
        <v>179</v>
      </c>
      <c r="AM15" s="665"/>
      <c r="AN15" s="665"/>
      <c r="AO15" s="666"/>
      <c r="AP15" s="656" t="s">
        <v>271</v>
      </c>
      <c r="AQ15" s="657"/>
      <c r="AR15" s="657"/>
      <c r="AS15" s="657"/>
      <c r="AT15" s="657"/>
      <c r="AU15" s="657"/>
      <c r="AV15" s="657"/>
      <c r="AW15" s="657"/>
      <c r="AX15" s="657"/>
      <c r="AY15" s="657"/>
      <c r="AZ15" s="657"/>
      <c r="BA15" s="657"/>
      <c r="BB15" s="657"/>
      <c r="BC15" s="657"/>
      <c r="BD15" s="657"/>
      <c r="BE15" s="657"/>
      <c r="BF15" s="658"/>
      <c r="BG15" s="659">
        <v>59141</v>
      </c>
      <c r="BH15" s="660"/>
      <c r="BI15" s="660"/>
      <c r="BJ15" s="660"/>
      <c r="BK15" s="660"/>
      <c r="BL15" s="660"/>
      <c r="BM15" s="660"/>
      <c r="BN15" s="661"/>
      <c r="BO15" s="662">
        <v>3.7</v>
      </c>
      <c r="BP15" s="662"/>
      <c r="BQ15" s="662"/>
      <c r="BR15" s="662"/>
      <c r="BS15" s="663" t="s">
        <v>131</v>
      </c>
      <c r="BT15" s="663"/>
      <c r="BU15" s="663"/>
      <c r="BV15" s="663"/>
      <c r="BW15" s="663"/>
      <c r="BX15" s="663"/>
      <c r="BY15" s="663"/>
      <c r="BZ15" s="663"/>
      <c r="CA15" s="663"/>
      <c r="CB15" s="667"/>
      <c r="CD15" s="656" t="s">
        <v>272</v>
      </c>
      <c r="CE15" s="657"/>
      <c r="CF15" s="657"/>
      <c r="CG15" s="657"/>
      <c r="CH15" s="657"/>
      <c r="CI15" s="657"/>
      <c r="CJ15" s="657"/>
      <c r="CK15" s="657"/>
      <c r="CL15" s="657"/>
      <c r="CM15" s="657"/>
      <c r="CN15" s="657"/>
      <c r="CO15" s="657"/>
      <c r="CP15" s="657"/>
      <c r="CQ15" s="658"/>
      <c r="CR15" s="659">
        <v>2632173</v>
      </c>
      <c r="CS15" s="660"/>
      <c r="CT15" s="660"/>
      <c r="CU15" s="660"/>
      <c r="CV15" s="660"/>
      <c r="CW15" s="660"/>
      <c r="CX15" s="660"/>
      <c r="CY15" s="661"/>
      <c r="CZ15" s="662">
        <v>19</v>
      </c>
      <c r="DA15" s="662"/>
      <c r="DB15" s="662"/>
      <c r="DC15" s="662"/>
      <c r="DD15" s="668">
        <v>1923488</v>
      </c>
      <c r="DE15" s="660"/>
      <c r="DF15" s="660"/>
      <c r="DG15" s="660"/>
      <c r="DH15" s="660"/>
      <c r="DI15" s="660"/>
      <c r="DJ15" s="660"/>
      <c r="DK15" s="660"/>
      <c r="DL15" s="660"/>
      <c r="DM15" s="660"/>
      <c r="DN15" s="660"/>
      <c r="DO15" s="660"/>
      <c r="DP15" s="661"/>
      <c r="DQ15" s="668">
        <v>641812</v>
      </c>
      <c r="DR15" s="660"/>
      <c r="DS15" s="660"/>
      <c r="DT15" s="660"/>
      <c r="DU15" s="660"/>
      <c r="DV15" s="660"/>
      <c r="DW15" s="660"/>
      <c r="DX15" s="660"/>
      <c r="DY15" s="660"/>
      <c r="DZ15" s="660"/>
      <c r="EA15" s="660"/>
      <c r="EB15" s="660"/>
      <c r="EC15" s="669"/>
    </row>
    <row r="16" spans="2:143" ht="11.25" customHeight="1" x14ac:dyDescent="0.2">
      <c r="B16" s="656" t="s">
        <v>273</v>
      </c>
      <c r="C16" s="657"/>
      <c r="D16" s="657"/>
      <c r="E16" s="657"/>
      <c r="F16" s="657"/>
      <c r="G16" s="657"/>
      <c r="H16" s="657"/>
      <c r="I16" s="657"/>
      <c r="J16" s="657"/>
      <c r="K16" s="657"/>
      <c r="L16" s="657"/>
      <c r="M16" s="657"/>
      <c r="N16" s="657"/>
      <c r="O16" s="657"/>
      <c r="P16" s="657"/>
      <c r="Q16" s="658"/>
      <c r="R16" s="659">
        <v>19621</v>
      </c>
      <c r="S16" s="660"/>
      <c r="T16" s="660"/>
      <c r="U16" s="660"/>
      <c r="V16" s="660"/>
      <c r="W16" s="660"/>
      <c r="X16" s="660"/>
      <c r="Y16" s="661"/>
      <c r="Z16" s="662">
        <v>0.1</v>
      </c>
      <c r="AA16" s="662"/>
      <c r="AB16" s="662"/>
      <c r="AC16" s="662"/>
      <c r="AD16" s="663">
        <v>19621</v>
      </c>
      <c r="AE16" s="663"/>
      <c r="AF16" s="663"/>
      <c r="AG16" s="663"/>
      <c r="AH16" s="663"/>
      <c r="AI16" s="663"/>
      <c r="AJ16" s="663"/>
      <c r="AK16" s="663"/>
      <c r="AL16" s="664">
        <v>0.3</v>
      </c>
      <c r="AM16" s="665"/>
      <c r="AN16" s="665"/>
      <c r="AO16" s="666"/>
      <c r="AP16" s="656" t="s">
        <v>274</v>
      </c>
      <c r="AQ16" s="657"/>
      <c r="AR16" s="657"/>
      <c r="AS16" s="657"/>
      <c r="AT16" s="657"/>
      <c r="AU16" s="657"/>
      <c r="AV16" s="657"/>
      <c r="AW16" s="657"/>
      <c r="AX16" s="657"/>
      <c r="AY16" s="657"/>
      <c r="AZ16" s="657"/>
      <c r="BA16" s="657"/>
      <c r="BB16" s="657"/>
      <c r="BC16" s="657"/>
      <c r="BD16" s="657"/>
      <c r="BE16" s="657"/>
      <c r="BF16" s="658"/>
      <c r="BG16" s="659" t="s">
        <v>131</v>
      </c>
      <c r="BH16" s="660"/>
      <c r="BI16" s="660"/>
      <c r="BJ16" s="660"/>
      <c r="BK16" s="660"/>
      <c r="BL16" s="660"/>
      <c r="BM16" s="660"/>
      <c r="BN16" s="661"/>
      <c r="BO16" s="662" t="s">
        <v>131</v>
      </c>
      <c r="BP16" s="662"/>
      <c r="BQ16" s="662"/>
      <c r="BR16" s="662"/>
      <c r="BS16" s="663" t="s">
        <v>131</v>
      </c>
      <c r="BT16" s="663"/>
      <c r="BU16" s="663"/>
      <c r="BV16" s="663"/>
      <c r="BW16" s="663"/>
      <c r="BX16" s="663"/>
      <c r="BY16" s="663"/>
      <c r="BZ16" s="663"/>
      <c r="CA16" s="663"/>
      <c r="CB16" s="667"/>
      <c r="CD16" s="656" t="s">
        <v>275</v>
      </c>
      <c r="CE16" s="657"/>
      <c r="CF16" s="657"/>
      <c r="CG16" s="657"/>
      <c r="CH16" s="657"/>
      <c r="CI16" s="657"/>
      <c r="CJ16" s="657"/>
      <c r="CK16" s="657"/>
      <c r="CL16" s="657"/>
      <c r="CM16" s="657"/>
      <c r="CN16" s="657"/>
      <c r="CO16" s="657"/>
      <c r="CP16" s="657"/>
      <c r="CQ16" s="658"/>
      <c r="CR16" s="659">
        <v>48872</v>
      </c>
      <c r="CS16" s="660"/>
      <c r="CT16" s="660"/>
      <c r="CU16" s="660"/>
      <c r="CV16" s="660"/>
      <c r="CW16" s="660"/>
      <c r="CX16" s="660"/>
      <c r="CY16" s="661"/>
      <c r="CZ16" s="662">
        <v>0.4</v>
      </c>
      <c r="DA16" s="662"/>
      <c r="DB16" s="662"/>
      <c r="DC16" s="662"/>
      <c r="DD16" s="668" t="s">
        <v>179</v>
      </c>
      <c r="DE16" s="660"/>
      <c r="DF16" s="660"/>
      <c r="DG16" s="660"/>
      <c r="DH16" s="660"/>
      <c r="DI16" s="660"/>
      <c r="DJ16" s="660"/>
      <c r="DK16" s="660"/>
      <c r="DL16" s="660"/>
      <c r="DM16" s="660"/>
      <c r="DN16" s="660"/>
      <c r="DO16" s="660"/>
      <c r="DP16" s="661"/>
      <c r="DQ16" s="668">
        <v>4139</v>
      </c>
      <c r="DR16" s="660"/>
      <c r="DS16" s="660"/>
      <c r="DT16" s="660"/>
      <c r="DU16" s="660"/>
      <c r="DV16" s="660"/>
      <c r="DW16" s="660"/>
      <c r="DX16" s="660"/>
      <c r="DY16" s="660"/>
      <c r="DZ16" s="660"/>
      <c r="EA16" s="660"/>
      <c r="EB16" s="660"/>
      <c r="EC16" s="669"/>
    </row>
    <row r="17" spans="2:133" ht="11.25" customHeight="1" x14ac:dyDescent="0.2">
      <c r="B17" s="656" t="s">
        <v>276</v>
      </c>
      <c r="C17" s="657"/>
      <c r="D17" s="657"/>
      <c r="E17" s="657"/>
      <c r="F17" s="657"/>
      <c r="G17" s="657"/>
      <c r="H17" s="657"/>
      <c r="I17" s="657"/>
      <c r="J17" s="657"/>
      <c r="K17" s="657"/>
      <c r="L17" s="657"/>
      <c r="M17" s="657"/>
      <c r="N17" s="657"/>
      <c r="O17" s="657"/>
      <c r="P17" s="657"/>
      <c r="Q17" s="658"/>
      <c r="R17" s="659">
        <v>27933</v>
      </c>
      <c r="S17" s="660"/>
      <c r="T17" s="660"/>
      <c r="U17" s="660"/>
      <c r="V17" s="660"/>
      <c r="W17" s="660"/>
      <c r="X17" s="660"/>
      <c r="Y17" s="661"/>
      <c r="Z17" s="662">
        <v>0.2</v>
      </c>
      <c r="AA17" s="662"/>
      <c r="AB17" s="662"/>
      <c r="AC17" s="662"/>
      <c r="AD17" s="663">
        <v>27933</v>
      </c>
      <c r="AE17" s="663"/>
      <c r="AF17" s="663"/>
      <c r="AG17" s="663"/>
      <c r="AH17" s="663"/>
      <c r="AI17" s="663"/>
      <c r="AJ17" s="663"/>
      <c r="AK17" s="663"/>
      <c r="AL17" s="664">
        <v>0.4</v>
      </c>
      <c r="AM17" s="665"/>
      <c r="AN17" s="665"/>
      <c r="AO17" s="666"/>
      <c r="AP17" s="656" t="s">
        <v>277</v>
      </c>
      <c r="AQ17" s="657"/>
      <c r="AR17" s="657"/>
      <c r="AS17" s="657"/>
      <c r="AT17" s="657"/>
      <c r="AU17" s="657"/>
      <c r="AV17" s="657"/>
      <c r="AW17" s="657"/>
      <c r="AX17" s="657"/>
      <c r="AY17" s="657"/>
      <c r="AZ17" s="657"/>
      <c r="BA17" s="657"/>
      <c r="BB17" s="657"/>
      <c r="BC17" s="657"/>
      <c r="BD17" s="657"/>
      <c r="BE17" s="657"/>
      <c r="BF17" s="658"/>
      <c r="BG17" s="659" t="s">
        <v>131</v>
      </c>
      <c r="BH17" s="660"/>
      <c r="BI17" s="660"/>
      <c r="BJ17" s="660"/>
      <c r="BK17" s="660"/>
      <c r="BL17" s="660"/>
      <c r="BM17" s="660"/>
      <c r="BN17" s="661"/>
      <c r="BO17" s="662" t="s">
        <v>131</v>
      </c>
      <c r="BP17" s="662"/>
      <c r="BQ17" s="662"/>
      <c r="BR17" s="662"/>
      <c r="BS17" s="663" t="s">
        <v>179</v>
      </c>
      <c r="BT17" s="663"/>
      <c r="BU17" s="663"/>
      <c r="BV17" s="663"/>
      <c r="BW17" s="663"/>
      <c r="BX17" s="663"/>
      <c r="BY17" s="663"/>
      <c r="BZ17" s="663"/>
      <c r="CA17" s="663"/>
      <c r="CB17" s="667"/>
      <c r="CD17" s="656" t="s">
        <v>278</v>
      </c>
      <c r="CE17" s="657"/>
      <c r="CF17" s="657"/>
      <c r="CG17" s="657"/>
      <c r="CH17" s="657"/>
      <c r="CI17" s="657"/>
      <c r="CJ17" s="657"/>
      <c r="CK17" s="657"/>
      <c r="CL17" s="657"/>
      <c r="CM17" s="657"/>
      <c r="CN17" s="657"/>
      <c r="CO17" s="657"/>
      <c r="CP17" s="657"/>
      <c r="CQ17" s="658"/>
      <c r="CR17" s="659">
        <v>1845597</v>
      </c>
      <c r="CS17" s="660"/>
      <c r="CT17" s="660"/>
      <c r="CU17" s="660"/>
      <c r="CV17" s="660"/>
      <c r="CW17" s="660"/>
      <c r="CX17" s="660"/>
      <c r="CY17" s="661"/>
      <c r="CZ17" s="662">
        <v>13.3</v>
      </c>
      <c r="DA17" s="662"/>
      <c r="DB17" s="662"/>
      <c r="DC17" s="662"/>
      <c r="DD17" s="668" t="s">
        <v>179</v>
      </c>
      <c r="DE17" s="660"/>
      <c r="DF17" s="660"/>
      <c r="DG17" s="660"/>
      <c r="DH17" s="660"/>
      <c r="DI17" s="660"/>
      <c r="DJ17" s="660"/>
      <c r="DK17" s="660"/>
      <c r="DL17" s="660"/>
      <c r="DM17" s="660"/>
      <c r="DN17" s="660"/>
      <c r="DO17" s="660"/>
      <c r="DP17" s="661"/>
      <c r="DQ17" s="668">
        <v>1844060</v>
      </c>
      <c r="DR17" s="660"/>
      <c r="DS17" s="660"/>
      <c r="DT17" s="660"/>
      <c r="DU17" s="660"/>
      <c r="DV17" s="660"/>
      <c r="DW17" s="660"/>
      <c r="DX17" s="660"/>
      <c r="DY17" s="660"/>
      <c r="DZ17" s="660"/>
      <c r="EA17" s="660"/>
      <c r="EB17" s="660"/>
      <c r="EC17" s="669"/>
    </row>
    <row r="18" spans="2:133" ht="11.25" customHeight="1" x14ac:dyDescent="0.2">
      <c r="B18" s="656" t="s">
        <v>279</v>
      </c>
      <c r="C18" s="657"/>
      <c r="D18" s="657"/>
      <c r="E18" s="657"/>
      <c r="F18" s="657"/>
      <c r="G18" s="657"/>
      <c r="H18" s="657"/>
      <c r="I18" s="657"/>
      <c r="J18" s="657"/>
      <c r="K18" s="657"/>
      <c r="L18" s="657"/>
      <c r="M18" s="657"/>
      <c r="N18" s="657"/>
      <c r="O18" s="657"/>
      <c r="P18" s="657"/>
      <c r="Q18" s="658"/>
      <c r="R18" s="659">
        <v>10023</v>
      </c>
      <c r="S18" s="660"/>
      <c r="T18" s="660"/>
      <c r="U18" s="660"/>
      <c r="V18" s="660"/>
      <c r="W18" s="660"/>
      <c r="X18" s="660"/>
      <c r="Y18" s="661"/>
      <c r="Z18" s="662">
        <v>0.1</v>
      </c>
      <c r="AA18" s="662"/>
      <c r="AB18" s="662"/>
      <c r="AC18" s="662"/>
      <c r="AD18" s="663">
        <v>10023</v>
      </c>
      <c r="AE18" s="663"/>
      <c r="AF18" s="663"/>
      <c r="AG18" s="663"/>
      <c r="AH18" s="663"/>
      <c r="AI18" s="663"/>
      <c r="AJ18" s="663"/>
      <c r="AK18" s="663"/>
      <c r="AL18" s="664">
        <v>0.1</v>
      </c>
      <c r="AM18" s="665"/>
      <c r="AN18" s="665"/>
      <c r="AO18" s="666"/>
      <c r="AP18" s="656" t="s">
        <v>280</v>
      </c>
      <c r="AQ18" s="657"/>
      <c r="AR18" s="657"/>
      <c r="AS18" s="657"/>
      <c r="AT18" s="657"/>
      <c r="AU18" s="657"/>
      <c r="AV18" s="657"/>
      <c r="AW18" s="657"/>
      <c r="AX18" s="657"/>
      <c r="AY18" s="657"/>
      <c r="AZ18" s="657"/>
      <c r="BA18" s="657"/>
      <c r="BB18" s="657"/>
      <c r="BC18" s="657"/>
      <c r="BD18" s="657"/>
      <c r="BE18" s="657"/>
      <c r="BF18" s="658"/>
      <c r="BG18" s="659" t="s">
        <v>131</v>
      </c>
      <c r="BH18" s="660"/>
      <c r="BI18" s="660"/>
      <c r="BJ18" s="660"/>
      <c r="BK18" s="660"/>
      <c r="BL18" s="660"/>
      <c r="BM18" s="660"/>
      <c r="BN18" s="661"/>
      <c r="BO18" s="662" t="s">
        <v>179</v>
      </c>
      <c r="BP18" s="662"/>
      <c r="BQ18" s="662"/>
      <c r="BR18" s="662"/>
      <c r="BS18" s="663" t="s">
        <v>131</v>
      </c>
      <c r="BT18" s="663"/>
      <c r="BU18" s="663"/>
      <c r="BV18" s="663"/>
      <c r="BW18" s="663"/>
      <c r="BX18" s="663"/>
      <c r="BY18" s="663"/>
      <c r="BZ18" s="663"/>
      <c r="CA18" s="663"/>
      <c r="CB18" s="667"/>
      <c r="CD18" s="656" t="s">
        <v>281</v>
      </c>
      <c r="CE18" s="657"/>
      <c r="CF18" s="657"/>
      <c r="CG18" s="657"/>
      <c r="CH18" s="657"/>
      <c r="CI18" s="657"/>
      <c r="CJ18" s="657"/>
      <c r="CK18" s="657"/>
      <c r="CL18" s="657"/>
      <c r="CM18" s="657"/>
      <c r="CN18" s="657"/>
      <c r="CO18" s="657"/>
      <c r="CP18" s="657"/>
      <c r="CQ18" s="658"/>
      <c r="CR18" s="659" t="s">
        <v>131</v>
      </c>
      <c r="CS18" s="660"/>
      <c r="CT18" s="660"/>
      <c r="CU18" s="660"/>
      <c r="CV18" s="660"/>
      <c r="CW18" s="660"/>
      <c r="CX18" s="660"/>
      <c r="CY18" s="661"/>
      <c r="CZ18" s="662" t="s">
        <v>131</v>
      </c>
      <c r="DA18" s="662"/>
      <c r="DB18" s="662"/>
      <c r="DC18" s="662"/>
      <c r="DD18" s="668" t="s">
        <v>131</v>
      </c>
      <c r="DE18" s="660"/>
      <c r="DF18" s="660"/>
      <c r="DG18" s="660"/>
      <c r="DH18" s="660"/>
      <c r="DI18" s="660"/>
      <c r="DJ18" s="660"/>
      <c r="DK18" s="660"/>
      <c r="DL18" s="660"/>
      <c r="DM18" s="660"/>
      <c r="DN18" s="660"/>
      <c r="DO18" s="660"/>
      <c r="DP18" s="661"/>
      <c r="DQ18" s="668" t="s">
        <v>131</v>
      </c>
      <c r="DR18" s="660"/>
      <c r="DS18" s="660"/>
      <c r="DT18" s="660"/>
      <c r="DU18" s="660"/>
      <c r="DV18" s="660"/>
      <c r="DW18" s="660"/>
      <c r="DX18" s="660"/>
      <c r="DY18" s="660"/>
      <c r="DZ18" s="660"/>
      <c r="EA18" s="660"/>
      <c r="EB18" s="660"/>
      <c r="EC18" s="669"/>
    </row>
    <row r="19" spans="2:133" ht="11.25" customHeight="1" x14ac:dyDescent="0.2">
      <c r="B19" s="656" t="s">
        <v>282</v>
      </c>
      <c r="C19" s="657"/>
      <c r="D19" s="657"/>
      <c r="E19" s="657"/>
      <c r="F19" s="657"/>
      <c r="G19" s="657"/>
      <c r="H19" s="657"/>
      <c r="I19" s="657"/>
      <c r="J19" s="657"/>
      <c r="K19" s="657"/>
      <c r="L19" s="657"/>
      <c r="M19" s="657"/>
      <c r="N19" s="657"/>
      <c r="O19" s="657"/>
      <c r="P19" s="657"/>
      <c r="Q19" s="658"/>
      <c r="R19" s="659">
        <v>8959</v>
      </c>
      <c r="S19" s="660"/>
      <c r="T19" s="660"/>
      <c r="U19" s="660"/>
      <c r="V19" s="660"/>
      <c r="W19" s="660"/>
      <c r="X19" s="660"/>
      <c r="Y19" s="661"/>
      <c r="Z19" s="662">
        <v>0.1</v>
      </c>
      <c r="AA19" s="662"/>
      <c r="AB19" s="662"/>
      <c r="AC19" s="662"/>
      <c r="AD19" s="663">
        <v>8959</v>
      </c>
      <c r="AE19" s="663"/>
      <c r="AF19" s="663"/>
      <c r="AG19" s="663"/>
      <c r="AH19" s="663"/>
      <c r="AI19" s="663"/>
      <c r="AJ19" s="663"/>
      <c r="AK19" s="663"/>
      <c r="AL19" s="664">
        <v>0.1</v>
      </c>
      <c r="AM19" s="665"/>
      <c r="AN19" s="665"/>
      <c r="AO19" s="666"/>
      <c r="AP19" s="656" t="s">
        <v>283</v>
      </c>
      <c r="AQ19" s="657"/>
      <c r="AR19" s="657"/>
      <c r="AS19" s="657"/>
      <c r="AT19" s="657"/>
      <c r="AU19" s="657"/>
      <c r="AV19" s="657"/>
      <c r="AW19" s="657"/>
      <c r="AX19" s="657"/>
      <c r="AY19" s="657"/>
      <c r="AZ19" s="657"/>
      <c r="BA19" s="657"/>
      <c r="BB19" s="657"/>
      <c r="BC19" s="657"/>
      <c r="BD19" s="657"/>
      <c r="BE19" s="657"/>
      <c r="BF19" s="658"/>
      <c r="BG19" s="659" t="s">
        <v>131</v>
      </c>
      <c r="BH19" s="660"/>
      <c r="BI19" s="660"/>
      <c r="BJ19" s="660"/>
      <c r="BK19" s="660"/>
      <c r="BL19" s="660"/>
      <c r="BM19" s="660"/>
      <c r="BN19" s="661"/>
      <c r="BO19" s="662" t="s">
        <v>131</v>
      </c>
      <c r="BP19" s="662"/>
      <c r="BQ19" s="662"/>
      <c r="BR19" s="662"/>
      <c r="BS19" s="663" t="s">
        <v>131</v>
      </c>
      <c r="BT19" s="663"/>
      <c r="BU19" s="663"/>
      <c r="BV19" s="663"/>
      <c r="BW19" s="663"/>
      <c r="BX19" s="663"/>
      <c r="BY19" s="663"/>
      <c r="BZ19" s="663"/>
      <c r="CA19" s="663"/>
      <c r="CB19" s="667"/>
      <c r="CD19" s="656" t="s">
        <v>284</v>
      </c>
      <c r="CE19" s="657"/>
      <c r="CF19" s="657"/>
      <c r="CG19" s="657"/>
      <c r="CH19" s="657"/>
      <c r="CI19" s="657"/>
      <c r="CJ19" s="657"/>
      <c r="CK19" s="657"/>
      <c r="CL19" s="657"/>
      <c r="CM19" s="657"/>
      <c r="CN19" s="657"/>
      <c r="CO19" s="657"/>
      <c r="CP19" s="657"/>
      <c r="CQ19" s="658"/>
      <c r="CR19" s="659" t="s">
        <v>131</v>
      </c>
      <c r="CS19" s="660"/>
      <c r="CT19" s="660"/>
      <c r="CU19" s="660"/>
      <c r="CV19" s="660"/>
      <c r="CW19" s="660"/>
      <c r="CX19" s="660"/>
      <c r="CY19" s="661"/>
      <c r="CZ19" s="662" t="s">
        <v>179</v>
      </c>
      <c r="DA19" s="662"/>
      <c r="DB19" s="662"/>
      <c r="DC19" s="662"/>
      <c r="DD19" s="668" t="s">
        <v>131</v>
      </c>
      <c r="DE19" s="660"/>
      <c r="DF19" s="660"/>
      <c r="DG19" s="660"/>
      <c r="DH19" s="660"/>
      <c r="DI19" s="660"/>
      <c r="DJ19" s="660"/>
      <c r="DK19" s="660"/>
      <c r="DL19" s="660"/>
      <c r="DM19" s="660"/>
      <c r="DN19" s="660"/>
      <c r="DO19" s="660"/>
      <c r="DP19" s="661"/>
      <c r="DQ19" s="668" t="s">
        <v>131</v>
      </c>
      <c r="DR19" s="660"/>
      <c r="DS19" s="660"/>
      <c r="DT19" s="660"/>
      <c r="DU19" s="660"/>
      <c r="DV19" s="660"/>
      <c r="DW19" s="660"/>
      <c r="DX19" s="660"/>
      <c r="DY19" s="660"/>
      <c r="DZ19" s="660"/>
      <c r="EA19" s="660"/>
      <c r="EB19" s="660"/>
      <c r="EC19" s="669"/>
    </row>
    <row r="20" spans="2:133" ht="11.25" customHeight="1" x14ac:dyDescent="0.2">
      <c r="B20" s="672" t="s">
        <v>285</v>
      </c>
      <c r="C20" s="673"/>
      <c r="D20" s="673"/>
      <c r="E20" s="673"/>
      <c r="F20" s="673"/>
      <c r="G20" s="673"/>
      <c r="H20" s="673"/>
      <c r="I20" s="673"/>
      <c r="J20" s="673"/>
      <c r="K20" s="673"/>
      <c r="L20" s="673"/>
      <c r="M20" s="673"/>
      <c r="N20" s="673"/>
      <c r="O20" s="673"/>
      <c r="P20" s="673"/>
      <c r="Q20" s="674"/>
      <c r="R20" s="659">
        <v>1064</v>
      </c>
      <c r="S20" s="660"/>
      <c r="T20" s="660"/>
      <c r="U20" s="660"/>
      <c r="V20" s="660"/>
      <c r="W20" s="660"/>
      <c r="X20" s="660"/>
      <c r="Y20" s="661"/>
      <c r="Z20" s="662">
        <v>0</v>
      </c>
      <c r="AA20" s="662"/>
      <c r="AB20" s="662"/>
      <c r="AC20" s="662"/>
      <c r="AD20" s="663">
        <v>1064</v>
      </c>
      <c r="AE20" s="663"/>
      <c r="AF20" s="663"/>
      <c r="AG20" s="663"/>
      <c r="AH20" s="663"/>
      <c r="AI20" s="663"/>
      <c r="AJ20" s="663"/>
      <c r="AK20" s="663"/>
      <c r="AL20" s="664">
        <v>0</v>
      </c>
      <c r="AM20" s="665"/>
      <c r="AN20" s="665"/>
      <c r="AO20" s="666"/>
      <c r="AP20" s="656" t="s">
        <v>286</v>
      </c>
      <c r="AQ20" s="657"/>
      <c r="AR20" s="657"/>
      <c r="AS20" s="657"/>
      <c r="AT20" s="657"/>
      <c r="AU20" s="657"/>
      <c r="AV20" s="657"/>
      <c r="AW20" s="657"/>
      <c r="AX20" s="657"/>
      <c r="AY20" s="657"/>
      <c r="AZ20" s="657"/>
      <c r="BA20" s="657"/>
      <c r="BB20" s="657"/>
      <c r="BC20" s="657"/>
      <c r="BD20" s="657"/>
      <c r="BE20" s="657"/>
      <c r="BF20" s="658"/>
      <c r="BG20" s="659" t="s">
        <v>179</v>
      </c>
      <c r="BH20" s="660"/>
      <c r="BI20" s="660"/>
      <c r="BJ20" s="660"/>
      <c r="BK20" s="660"/>
      <c r="BL20" s="660"/>
      <c r="BM20" s="660"/>
      <c r="BN20" s="661"/>
      <c r="BO20" s="662" t="s">
        <v>179</v>
      </c>
      <c r="BP20" s="662"/>
      <c r="BQ20" s="662"/>
      <c r="BR20" s="662"/>
      <c r="BS20" s="663" t="s">
        <v>179</v>
      </c>
      <c r="BT20" s="663"/>
      <c r="BU20" s="663"/>
      <c r="BV20" s="663"/>
      <c r="BW20" s="663"/>
      <c r="BX20" s="663"/>
      <c r="BY20" s="663"/>
      <c r="BZ20" s="663"/>
      <c r="CA20" s="663"/>
      <c r="CB20" s="667"/>
      <c r="CD20" s="656" t="s">
        <v>287</v>
      </c>
      <c r="CE20" s="657"/>
      <c r="CF20" s="657"/>
      <c r="CG20" s="657"/>
      <c r="CH20" s="657"/>
      <c r="CI20" s="657"/>
      <c r="CJ20" s="657"/>
      <c r="CK20" s="657"/>
      <c r="CL20" s="657"/>
      <c r="CM20" s="657"/>
      <c r="CN20" s="657"/>
      <c r="CO20" s="657"/>
      <c r="CP20" s="657"/>
      <c r="CQ20" s="658"/>
      <c r="CR20" s="659">
        <v>13876932</v>
      </c>
      <c r="CS20" s="660"/>
      <c r="CT20" s="660"/>
      <c r="CU20" s="660"/>
      <c r="CV20" s="660"/>
      <c r="CW20" s="660"/>
      <c r="CX20" s="660"/>
      <c r="CY20" s="661"/>
      <c r="CZ20" s="662">
        <v>100</v>
      </c>
      <c r="DA20" s="662"/>
      <c r="DB20" s="662"/>
      <c r="DC20" s="662"/>
      <c r="DD20" s="668">
        <v>2797136</v>
      </c>
      <c r="DE20" s="660"/>
      <c r="DF20" s="660"/>
      <c r="DG20" s="660"/>
      <c r="DH20" s="660"/>
      <c r="DI20" s="660"/>
      <c r="DJ20" s="660"/>
      <c r="DK20" s="660"/>
      <c r="DL20" s="660"/>
      <c r="DM20" s="660"/>
      <c r="DN20" s="660"/>
      <c r="DO20" s="660"/>
      <c r="DP20" s="661"/>
      <c r="DQ20" s="668">
        <v>8649820</v>
      </c>
      <c r="DR20" s="660"/>
      <c r="DS20" s="660"/>
      <c r="DT20" s="660"/>
      <c r="DU20" s="660"/>
      <c r="DV20" s="660"/>
      <c r="DW20" s="660"/>
      <c r="DX20" s="660"/>
      <c r="DY20" s="660"/>
      <c r="DZ20" s="660"/>
      <c r="EA20" s="660"/>
      <c r="EB20" s="660"/>
      <c r="EC20" s="669"/>
    </row>
    <row r="21" spans="2:133" ht="11.25" customHeight="1" x14ac:dyDescent="0.2">
      <c r="B21" s="656" t="s">
        <v>288</v>
      </c>
      <c r="C21" s="657"/>
      <c r="D21" s="657"/>
      <c r="E21" s="657"/>
      <c r="F21" s="657"/>
      <c r="G21" s="657"/>
      <c r="H21" s="657"/>
      <c r="I21" s="657"/>
      <c r="J21" s="657"/>
      <c r="K21" s="657"/>
      <c r="L21" s="657"/>
      <c r="M21" s="657"/>
      <c r="N21" s="657"/>
      <c r="O21" s="657"/>
      <c r="P21" s="657"/>
      <c r="Q21" s="658"/>
      <c r="R21" s="659">
        <v>5521702</v>
      </c>
      <c r="S21" s="660"/>
      <c r="T21" s="660"/>
      <c r="U21" s="660"/>
      <c r="V21" s="660"/>
      <c r="W21" s="660"/>
      <c r="X21" s="660"/>
      <c r="Y21" s="661"/>
      <c r="Z21" s="662">
        <v>38.6</v>
      </c>
      <c r="AA21" s="662"/>
      <c r="AB21" s="662"/>
      <c r="AC21" s="662"/>
      <c r="AD21" s="663">
        <v>5083217</v>
      </c>
      <c r="AE21" s="663"/>
      <c r="AF21" s="663"/>
      <c r="AG21" s="663"/>
      <c r="AH21" s="663"/>
      <c r="AI21" s="663"/>
      <c r="AJ21" s="663"/>
      <c r="AK21" s="663"/>
      <c r="AL21" s="664">
        <v>69.599999999999994</v>
      </c>
      <c r="AM21" s="665"/>
      <c r="AN21" s="665"/>
      <c r="AO21" s="666"/>
      <c r="AP21" s="656" t="s">
        <v>289</v>
      </c>
      <c r="AQ21" s="675"/>
      <c r="AR21" s="675"/>
      <c r="AS21" s="675"/>
      <c r="AT21" s="675"/>
      <c r="AU21" s="675"/>
      <c r="AV21" s="675"/>
      <c r="AW21" s="675"/>
      <c r="AX21" s="675"/>
      <c r="AY21" s="675"/>
      <c r="AZ21" s="675"/>
      <c r="BA21" s="675"/>
      <c r="BB21" s="675"/>
      <c r="BC21" s="675"/>
      <c r="BD21" s="675"/>
      <c r="BE21" s="675"/>
      <c r="BF21" s="676"/>
      <c r="BG21" s="659" t="s">
        <v>131</v>
      </c>
      <c r="BH21" s="660"/>
      <c r="BI21" s="660"/>
      <c r="BJ21" s="660"/>
      <c r="BK21" s="660"/>
      <c r="BL21" s="660"/>
      <c r="BM21" s="660"/>
      <c r="BN21" s="661"/>
      <c r="BO21" s="662" t="s">
        <v>179</v>
      </c>
      <c r="BP21" s="662"/>
      <c r="BQ21" s="662"/>
      <c r="BR21" s="662"/>
      <c r="BS21" s="663" t="s">
        <v>131</v>
      </c>
      <c r="BT21" s="663"/>
      <c r="BU21" s="663"/>
      <c r="BV21" s="663"/>
      <c r="BW21" s="663"/>
      <c r="BX21" s="663"/>
      <c r="BY21" s="663"/>
      <c r="BZ21" s="663"/>
      <c r="CA21" s="663"/>
      <c r="CB21" s="667"/>
      <c r="CD21" s="680"/>
      <c r="CE21" s="681"/>
      <c r="CF21" s="681"/>
      <c r="CG21" s="681"/>
      <c r="CH21" s="681"/>
      <c r="CI21" s="681"/>
      <c r="CJ21" s="681"/>
      <c r="CK21" s="681"/>
      <c r="CL21" s="681"/>
      <c r="CM21" s="681"/>
      <c r="CN21" s="681"/>
      <c r="CO21" s="681"/>
      <c r="CP21" s="681"/>
      <c r="CQ21" s="682"/>
      <c r="CR21" s="683"/>
      <c r="CS21" s="678"/>
      <c r="CT21" s="678"/>
      <c r="CU21" s="678"/>
      <c r="CV21" s="678"/>
      <c r="CW21" s="678"/>
      <c r="CX21" s="678"/>
      <c r="CY21" s="684"/>
      <c r="CZ21" s="685"/>
      <c r="DA21" s="685"/>
      <c r="DB21" s="685"/>
      <c r="DC21" s="685"/>
      <c r="DD21" s="677"/>
      <c r="DE21" s="678"/>
      <c r="DF21" s="678"/>
      <c r="DG21" s="678"/>
      <c r="DH21" s="678"/>
      <c r="DI21" s="678"/>
      <c r="DJ21" s="678"/>
      <c r="DK21" s="678"/>
      <c r="DL21" s="678"/>
      <c r="DM21" s="678"/>
      <c r="DN21" s="678"/>
      <c r="DO21" s="678"/>
      <c r="DP21" s="684"/>
      <c r="DQ21" s="677"/>
      <c r="DR21" s="678"/>
      <c r="DS21" s="678"/>
      <c r="DT21" s="678"/>
      <c r="DU21" s="678"/>
      <c r="DV21" s="678"/>
      <c r="DW21" s="678"/>
      <c r="DX21" s="678"/>
      <c r="DY21" s="678"/>
      <c r="DZ21" s="678"/>
      <c r="EA21" s="678"/>
      <c r="EB21" s="678"/>
      <c r="EC21" s="679"/>
    </row>
    <row r="22" spans="2:133" ht="11.25" customHeight="1" x14ac:dyDescent="0.2">
      <c r="B22" s="656" t="s">
        <v>290</v>
      </c>
      <c r="C22" s="657"/>
      <c r="D22" s="657"/>
      <c r="E22" s="657"/>
      <c r="F22" s="657"/>
      <c r="G22" s="657"/>
      <c r="H22" s="657"/>
      <c r="I22" s="657"/>
      <c r="J22" s="657"/>
      <c r="K22" s="657"/>
      <c r="L22" s="657"/>
      <c r="M22" s="657"/>
      <c r="N22" s="657"/>
      <c r="O22" s="657"/>
      <c r="P22" s="657"/>
      <c r="Q22" s="658"/>
      <c r="R22" s="659">
        <v>5083217</v>
      </c>
      <c r="S22" s="660"/>
      <c r="T22" s="660"/>
      <c r="U22" s="660"/>
      <c r="V22" s="660"/>
      <c r="W22" s="660"/>
      <c r="X22" s="660"/>
      <c r="Y22" s="661"/>
      <c r="Z22" s="662">
        <v>35.6</v>
      </c>
      <c r="AA22" s="662"/>
      <c r="AB22" s="662"/>
      <c r="AC22" s="662"/>
      <c r="AD22" s="663">
        <v>5083217</v>
      </c>
      <c r="AE22" s="663"/>
      <c r="AF22" s="663"/>
      <c r="AG22" s="663"/>
      <c r="AH22" s="663"/>
      <c r="AI22" s="663"/>
      <c r="AJ22" s="663"/>
      <c r="AK22" s="663"/>
      <c r="AL22" s="664">
        <v>69.599999999999994</v>
      </c>
      <c r="AM22" s="665"/>
      <c r="AN22" s="665"/>
      <c r="AO22" s="666"/>
      <c r="AP22" s="656" t="s">
        <v>291</v>
      </c>
      <c r="AQ22" s="675"/>
      <c r="AR22" s="675"/>
      <c r="AS22" s="675"/>
      <c r="AT22" s="675"/>
      <c r="AU22" s="675"/>
      <c r="AV22" s="675"/>
      <c r="AW22" s="675"/>
      <c r="AX22" s="675"/>
      <c r="AY22" s="675"/>
      <c r="AZ22" s="675"/>
      <c r="BA22" s="675"/>
      <c r="BB22" s="675"/>
      <c r="BC22" s="675"/>
      <c r="BD22" s="675"/>
      <c r="BE22" s="675"/>
      <c r="BF22" s="676"/>
      <c r="BG22" s="659" t="s">
        <v>179</v>
      </c>
      <c r="BH22" s="660"/>
      <c r="BI22" s="660"/>
      <c r="BJ22" s="660"/>
      <c r="BK22" s="660"/>
      <c r="BL22" s="660"/>
      <c r="BM22" s="660"/>
      <c r="BN22" s="661"/>
      <c r="BO22" s="662" t="s">
        <v>179</v>
      </c>
      <c r="BP22" s="662"/>
      <c r="BQ22" s="662"/>
      <c r="BR22" s="662"/>
      <c r="BS22" s="663" t="s">
        <v>131</v>
      </c>
      <c r="BT22" s="663"/>
      <c r="BU22" s="663"/>
      <c r="BV22" s="663"/>
      <c r="BW22" s="663"/>
      <c r="BX22" s="663"/>
      <c r="BY22" s="663"/>
      <c r="BZ22" s="663"/>
      <c r="CA22" s="663"/>
      <c r="CB22" s="667"/>
      <c r="CD22" s="641" t="s">
        <v>292</v>
      </c>
      <c r="CE22" s="642"/>
      <c r="CF22" s="642"/>
      <c r="CG22" s="642"/>
      <c r="CH22" s="642"/>
      <c r="CI22" s="642"/>
      <c r="CJ22" s="642"/>
      <c r="CK22" s="642"/>
      <c r="CL22" s="642"/>
      <c r="CM22" s="642"/>
      <c r="CN22" s="642"/>
      <c r="CO22" s="642"/>
      <c r="CP22" s="642"/>
      <c r="CQ22" s="642"/>
      <c r="CR22" s="642"/>
      <c r="CS22" s="642"/>
      <c r="CT22" s="642"/>
      <c r="CU22" s="642"/>
      <c r="CV22" s="642"/>
      <c r="CW22" s="642"/>
      <c r="CX22" s="642"/>
      <c r="CY22" s="642"/>
      <c r="CZ22" s="642"/>
      <c r="DA22" s="642"/>
      <c r="DB22" s="642"/>
      <c r="DC22" s="642"/>
      <c r="DD22" s="642"/>
      <c r="DE22" s="642"/>
      <c r="DF22" s="642"/>
      <c r="DG22" s="642"/>
      <c r="DH22" s="642"/>
      <c r="DI22" s="642"/>
      <c r="DJ22" s="642"/>
      <c r="DK22" s="642"/>
      <c r="DL22" s="642"/>
      <c r="DM22" s="642"/>
      <c r="DN22" s="642"/>
      <c r="DO22" s="642"/>
      <c r="DP22" s="642"/>
      <c r="DQ22" s="642"/>
      <c r="DR22" s="642"/>
      <c r="DS22" s="642"/>
      <c r="DT22" s="642"/>
      <c r="DU22" s="642"/>
      <c r="DV22" s="642"/>
      <c r="DW22" s="642"/>
      <c r="DX22" s="642"/>
      <c r="DY22" s="642"/>
      <c r="DZ22" s="642"/>
      <c r="EA22" s="642"/>
      <c r="EB22" s="642"/>
      <c r="EC22" s="643"/>
    </row>
    <row r="23" spans="2:133" ht="11.25" customHeight="1" x14ac:dyDescent="0.2">
      <c r="B23" s="656" t="s">
        <v>293</v>
      </c>
      <c r="C23" s="657"/>
      <c r="D23" s="657"/>
      <c r="E23" s="657"/>
      <c r="F23" s="657"/>
      <c r="G23" s="657"/>
      <c r="H23" s="657"/>
      <c r="I23" s="657"/>
      <c r="J23" s="657"/>
      <c r="K23" s="657"/>
      <c r="L23" s="657"/>
      <c r="M23" s="657"/>
      <c r="N23" s="657"/>
      <c r="O23" s="657"/>
      <c r="P23" s="657"/>
      <c r="Q23" s="658"/>
      <c r="R23" s="659">
        <v>438485</v>
      </c>
      <c r="S23" s="660"/>
      <c r="T23" s="660"/>
      <c r="U23" s="660"/>
      <c r="V23" s="660"/>
      <c r="W23" s="660"/>
      <c r="X23" s="660"/>
      <c r="Y23" s="661"/>
      <c r="Z23" s="662">
        <v>3.1</v>
      </c>
      <c r="AA23" s="662"/>
      <c r="AB23" s="662"/>
      <c r="AC23" s="662"/>
      <c r="AD23" s="663" t="s">
        <v>131</v>
      </c>
      <c r="AE23" s="663"/>
      <c r="AF23" s="663"/>
      <c r="AG23" s="663"/>
      <c r="AH23" s="663"/>
      <c r="AI23" s="663"/>
      <c r="AJ23" s="663"/>
      <c r="AK23" s="663"/>
      <c r="AL23" s="664" t="s">
        <v>179</v>
      </c>
      <c r="AM23" s="665"/>
      <c r="AN23" s="665"/>
      <c r="AO23" s="666"/>
      <c r="AP23" s="656" t="s">
        <v>294</v>
      </c>
      <c r="AQ23" s="675"/>
      <c r="AR23" s="675"/>
      <c r="AS23" s="675"/>
      <c r="AT23" s="675"/>
      <c r="AU23" s="675"/>
      <c r="AV23" s="675"/>
      <c r="AW23" s="675"/>
      <c r="AX23" s="675"/>
      <c r="AY23" s="675"/>
      <c r="AZ23" s="675"/>
      <c r="BA23" s="675"/>
      <c r="BB23" s="675"/>
      <c r="BC23" s="675"/>
      <c r="BD23" s="675"/>
      <c r="BE23" s="675"/>
      <c r="BF23" s="676"/>
      <c r="BG23" s="659" t="s">
        <v>131</v>
      </c>
      <c r="BH23" s="660"/>
      <c r="BI23" s="660"/>
      <c r="BJ23" s="660"/>
      <c r="BK23" s="660"/>
      <c r="BL23" s="660"/>
      <c r="BM23" s="660"/>
      <c r="BN23" s="661"/>
      <c r="BO23" s="662" t="s">
        <v>131</v>
      </c>
      <c r="BP23" s="662"/>
      <c r="BQ23" s="662"/>
      <c r="BR23" s="662"/>
      <c r="BS23" s="663" t="s">
        <v>131</v>
      </c>
      <c r="BT23" s="663"/>
      <c r="BU23" s="663"/>
      <c r="BV23" s="663"/>
      <c r="BW23" s="663"/>
      <c r="BX23" s="663"/>
      <c r="BY23" s="663"/>
      <c r="BZ23" s="663"/>
      <c r="CA23" s="663"/>
      <c r="CB23" s="667"/>
      <c r="CD23" s="641" t="s">
        <v>234</v>
      </c>
      <c r="CE23" s="642"/>
      <c r="CF23" s="642"/>
      <c r="CG23" s="642"/>
      <c r="CH23" s="642"/>
      <c r="CI23" s="642"/>
      <c r="CJ23" s="642"/>
      <c r="CK23" s="642"/>
      <c r="CL23" s="642"/>
      <c r="CM23" s="642"/>
      <c r="CN23" s="642"/>
      <c r="CO23" s="642"/>
      <c r="CP23" s="642"/>
      <c r="CQ23" s="643"/>
      <c r="CR23" s="641" t="s">
        <v>295</v>
      </c>
      <c r="CS23" s="642"/>
      <c r="CT23" s="642"/>
      <c r="CU23" s="642"/>
      <c r="CV23" s="642"/>
      <c r="CW23" s="642"/>
      <c r="CX23" s="642"/>
      <c r="CY23" s="643"/>
      <c r="CZ23" s="641" t="s">
        <v>296</v>
      </c>
      <c r="DA23" s="642"/>
      <c r="DB23" s="642"/>
      <c r="DC23" s="643"/>
      <c r="DD23" s="641" t="s">
        <v>297</v>
      </c>
      <c r="DE23" s="642"/>
      <c r="DF23" s="642"/>
      <c r="DG23" s="642"/>
      <c r="DH23" s="642"/>
      <c r="DI23" s="642"/>
      <c r="DJ23" s="642"/>
      <c r="DK23" s="643"/>
      <c r="DL23" s="686" t="s">
        <v>298</v>
      </c>
      <c r="DM23" s="687"/>
      <c r="DN23" s="687"/>
      <c r="DO23" s="687"/>
      <c r="DP23" s="687"/>
      <c r="DQ23" s="687"/>
      <c r="DR23" s="687"/>
      <c r="DS23" s="687"/>
      <c r="DT23" s="687"/>
      <c r="DU23" s="687"/>
      <c r="DV23" s="688"/>
      <c r="DW23" s="641" t="s">
        <v>299</v>
      </c>
      <c r="DX23" s="642"/>
      <c r="DY23" s="642"/>
      <c r="DZ23" s="642"/>
      <c r="EA23" s="642"/>
      <c r="EB23" s="642"/>
      <c r="EC23" s="643"/>
    </row>
    <row r="24" spans="2:133" ht="11.25" customHeight="1" x14ac:dyDescent="0.2">
      <c r="B24" s="656" t="s">
        <v>300</v>
      </c>
      <c r="C24" s="657"/>
      <c r="D24" s="657"/>
      <c r="E24" s="657"/>
      <c r="F24" s="657"/>
      <c r="G24" s="657"/>
      <c r="H24" s="657"/>
      <c r="I24" s="657"/>
      <c r="J24" s="657"/>
      <c r="K24" s="657"/>
      <c r="L24" s="657"/>
      <c r="M24" s="657"/>
      <c r="N24" s="657"/>
      <c r="O24" s="657"/>
      <c r="P24" s="657"/>
      <c r="Q24" s="658"/>
      <c r="R24" s="659" t="s">
        <v>131</v>
      </c>
      <c r="S24" s="660"/>
      <c r="T24" s="660"/>
      <c r="U24" s="660"/>
      <c r="V24" s="660"/>
      <c r="W24" s="660"/>
      <c r="X24" s="660"/>
      <c r="Y24" s="661"/>
      <c r="Z24" s="662" t="s">
        <v>131</v>
      </c>
      <c r="AA24" s="662"/>
      <c r="AB24" s="662"/>
      <c r="AC24" s="662"/>
      <c r="AD24" s="663" t="s">
        <v>131</v>
      </c>
      <c r="AE24" s="663"/>
      <c r="AF24" s="663"/>
      <c r="AG24" s="663"/>
      <c r="AH24" s="663"/>
      <c r="AI24" s="663"/>
      <c r="AJ24" s="663"/>
      <c r="AK24" s="663"/>
      <c r="AL24" s="664" t="s">
        <v>131</v>
      </c>
      <c r="AM24" s="665"/>
      <c r="AN24" s="665"/>
      <c r="AO24" s="666"/>
      <c r="AP24" s="656" t="s">
        <v>301</v>
      </c>
      <c r="AQ24" s="675"/>
      <c r="AR24" s="675"/>
      <c r="AS24" s="675"/>
      <c r="AT24" s="675"/>
      <c r="AU24" s="675"/>
      <c r="AV24" s="675"/>
      <c r="AW24" s="675"/>
      <c r="AX24" s="675"/>
      <c r="AY24" s="675"/>
      <c r="AZ24" s="675"/>
      <c r="BA24" s="675"/>
      <c r="BB24" s="675"/>
      <c r="BC24" s="675"/>
      <c r="BD24" s="675"/>
      <c r="BE24" s="675"/>
      <c r="BF24" s="676"/>
      <c r="BG24" s="659" t="s">
        <v>179</v>
      </c>
      <c r="BH24" s="660"/>
      <c r="BI24" s="660"/>
      <c r="BJ24" s="660"/>
      <c r="BK24" s="660"/>
      <c r="BL24" s="660"/>
      <c r="BM24" s="660"/>
      <c r="BN24" s="661"/>
      <c r="BO24" s="662" t="s">
        <v>131</v>
      </c>
      <c r="BP24" s="662"/>
      <c r="BQ24" s="662"/>
      <c r="BR24" s="662"/>
      <c r="BS24" s="663" t="s">
        <v>179</v>
      </c>
      <c r="BT24" s="663"/>
      <c r="BU24" s="663"/>
      <c r="BV24" s="663"/>
      <c r="BW24" s="663"/>
      <c r="BX24" s="663"/>
      <c r="BY24" s="663"/>
      <c r="BZ24" s="663"/>
      <c r="CA24" s="663"/>
      <c r="CB24" s="667"/>
      <c r="CD24" s="645" t="s">
        <v>302</v>
      </c>
      <c r="CE24" s="646"/>
      <c r="CF24" s="646"/>
      <c r="CG24" s="646"/>
      <c r="CH24" s="646"/>
      <c r="CI24" s="646"/>
      <c r="CJ24" s="646"/>
      <c r="CK24" s="646"/>
      <c r="CL24" s="646"/>
      <c r="CM24" s="646"/>
      <c r="CN24" s="646"/>
      <c r="CO24" s="646"/>
      <c r="CP24" s="646"/>
      <c r="CQ24" s="647"/>
      <c r="CR24" s="648">
        <v>4896198</v>
      </c>
      <c r="CS24" s="649"/>
      <c r="CT24" s="649"/>
      <c r="CU24" s="649"/>
      <c r="CV24" s="649"/>
      <c r="CW24" s="649"/>
      <c r="CX24" s="649"/>
      <c r="CY24" s="650"/>
      <c r="CZ24" s="653">
        <v>35.299999999999997</v>
      </c>
      <c r="DA24" s="654"/>
      <c r="DB24" s="654"/>
      <c r="DC24" s="670"/>
      <c r="DD24" s="694">
        <v>3835165</v>
      </c>
      <c r="DE24" s="649"/>
      <c r="DF24" s="649"/>
      <c r="DG24" s="649"/>
      <c r="DH24" s="649"/>
      <c r="DI24" s="649"/>
      <c r="DJ24" s="649"/>
      <c r="DK24" s="650"/>
      <c r="DL24" s="694">
        <v>3268624</v>
      </c>
      <c r="DM24" s="649"/>
      <c r="DN24" s="649"/>
      <c r="DO24" s="649"/>
      <c r="DP24" s="649"/>
      <c r="DQ24" s="649"/>
      <c r="DR24" s="649"/>
      <c r="DS24" s="649"/>
      <c r="DT24" s="649"/>
      <c r="DU24" s="649"/>
      <c r="DV24" s="650"/>
      <c r="DW24" s="653">
        <v>44.3</v>
      </c>
      <c r="DX24" s="654"/>
      <c r="DY24" s="654"/>
      <c r="DZ24" s="654"/>
      <c r="EA24" s="654"/>
      <c r="EB24" s="654"/>
      <c r="EC24" s="655"/>
    </row>
    <row r="25" spans="2:133" ht="11.25" customHeight="1" x14ac:dyDescent="0.2">
      <c r="B25" s="656" t="s">
        <v>303</v>
      </c>
      <c r="C25" s="657"/>
      <c r="D25" s="657"/>
      <c r="E25" s="657"/>
      <c r="F25" s="657"/>
      <c r="G25" s="657"/>
      <c r="H25" s="657"/>
      <c r="I25" s="657"/>
      <c r="J25" s="657"/>
      <c r="K25" s="657"/>
      <c r="L25" s="657"/>
      <c r="M25" s="657"/>
      <c r="N25" s="657"/>
      <c r="O25" s="657"/>
      <c r="P25" s="657"/>
      <c r="Q25" s="658"/>
      <c r="R25" s="659">
        <v>7740683</v>
      </c>
      <c r="S25" s="660"/>
      <c r="T25" s="660"/>
      <c r="U25" s="660"/>
      <c r="V25" s="660"/>
      <c r="W25" s="660"/>
      <c r="X25" s="660"/>
      <c r="Y25" s="661"/>
      <c r="Z25" s="662">
        <v>54.2</v>
      </c>
      <c r="AA25" s="662"/>
      <c r="AB25" s="662"/>
      <c r="AC25" s="662"/>
      <c r="AD25" s="663">
        <v>7302198</v>
      </c>
      <c r="AE25" s="663"/>
      <c r="AF25" s="663"/>
      <c r="AG25" s="663"/>
      <c r="AH25" s="663"/>
      <c r="AI25" s="663"/>
      <c r="AJ25" s="663"/>
      <c r="AK25" s="663"/>
      <c r="AL25" s="664">
        <v>100</v>
      </c>
      <c r="AM25" s="665"/>
      <c r="AN25" s="665"/>
      <c r="AO25" s="666"/>
      <c r="AP25" s="656" t="s">
        <v>304</v>
      </c>
      <c r="AQ25" s="675"/>
      <c r="AR25" s="675"/>
      <c r="AS25" s="675"/>
      <c r="AT25" s="675"/>
      <c r="AU25" s="675"/>
      <c r="AV25" s="675"/>
      <c r="AW25" s="675"/>
      <c r="AX25" s="675"/>
      <c r="AY25" s="675"/>
      <c r="AZ25" s="675"/>
      <c r="BA25" s="675"/>
      <c r="BB25" s="675"/>
      <c r="BC25" s="675"/>
      <c r="BD25" s="675"/>
      <c r="BE25" s="675"/>
      <c r="BF25" s="676"/>
      <c r="BG25" s="659" t="s">
        <v>179</v>
      </c>
      <c r="BH25" s="660"/>
      <c r="BI25" s="660"/>
      <c r="BJ25" s="660"/>
      <c r="BK25" s="660"/>
      <c r="BL25" s="660"/>
      <c r="BM25" s="660"/>
      <c r="BN25" s="661"/>
      <c r="BO25" s="662" t="s">
        <v>179</v>
      </c>
      <c r="BP25" s="662"/>
      <c r="BQ25" s="662"/>
      <c r="BR25" s="662"/>
      <c r="BS25" s="663" t="s">
        <v>179</v>
      </c>
      <c r="BT25" s="663"/>
      <c r="BU25" s="663"/>
      <c r="BV25" s="663"/>
      <c r="BW25" s="663"/>
      <c r="BX25" s="663"/>
      <c r="BY25" s="663"/>
      <c r="BZ25" s="663"/>
      <c r="CA25" s="663"/>
      <c r="CB25" s="667"/>
      <c r="CD25" s="656" t="s">
        <v>305</v>
      </c>
      <c r="CE25" s="657"/>
      <c r="CF25" s="657"/>
      <c r="CG25" s="657"/>
      <c r="CH25" s="657"/>
      <c r="CI25" s="657"/>
      <c r="CJ25" s="657"/>
      <c r="CK25" s="657"/>
      <c r="CL25" s="657"/>
      <c r="CM25" s="657"/>
      <c r="CN25" s="657"/>
      <c r="CO25" s="657"/>
      <c r="CP25" s="657"/>
      <c r="CQ25" s="658"/>
      <c r="CR25" s="659">
        <v>1893693</v>
      </c>
      <c r="CS25" s="691"/>
      <c r="CT25" s="691"/>
      <c r="CU25" s="691"/>
      <c r="CV25" s="691"/>
      <c r="CW25" s="691"/>
      <c r="CX25" s="691"/>
      <c r="CY25" s="692"/>
      <c r="CZ25" s="664">
        <v>13.6</v>
      </c>
      <c r="DA25" s="689"/>
      <c r="DB25" s="689"/>
      <c r="DC25" s="693"/>
      <c r="DD25" s="668">
        <v>1723595</v>
      </c>
      <c r="DE25" s="691"/>
      <c r="DF25" s="691"/>
      <c r="DG25" s="691"/>
      <c r="DH25" s="691"/>
      <c r="DI25" s="691"/>
      <c r="DJ25" s="691"/>
      <c r="DK25" s="692"/>
      <c r="DL25" s="668">
        <v>1635853</v>
      </c>
      <c r="DM25" s="691"/>
      <c r="DN25" s="691"/>
      <c r="DO25" s="691"/>
      <c r="DP25" s="691"/>
      <c r="DQ25" s="691"/>
      <c r="DR25" s="691"/>
      <c r="DS25" s="691"/>
      <c r="DT25" s="691"/>
      <c r="DU25" s="691"/>
      <c r="DV25" s="692"/>
      <c r="DW25" s="664">
        <v>22.2</v>
      </c>
      <c r="DX25" s="689"/>
      <c r="DY25" s="689"/>
      <c r="DZ25" s="689"/>
      <c r="EA25" s="689"/>
      <c r="EB25" s="689"/>
      <c r="EC25" s="690"/>
    </row>
    <row r="26" spans="2:133" ht="11.25" customHeight="1" x14ac:dyDescent="0.2">
      <c r="B26" s="656" t="s">
        <v>306</v>
      </c>
      <c r="C26" s="657"/>
      <c r="D26" s="657"/>
      <c r="E26" s="657"/>
      <c r="F26" s="657"/>
      <c r="G26" s="657"/>
      <c r="H26" s="657"/>
      <c r="I26" s="657"/>
      <c r="J26" s="657"/>
      <c r="K26" s="657"/>
      <c r="L26" s="657"/>
      <c r="M26" s="657"/>
      <c r="N26" s="657"/>
      <c r="O26" s="657"/>
      <c r="P26" s="657"/>
      <c r="Q26" s="658"/>
      <c r="R26" s="659">
        <v>1840</v>
      </c>
      <c r="S26" s="660"/>
      <c r="T26" s="660"/>
      <c r="U26" s="660"/>
      <c r="V26" s="660"/>
      <c r="W26" s="660"/>
      <c r="X26" s="660"/>
      <c r="Y26" s="661"/>
      <c r="Z26" s="662">
        <v>0</v>
      </c>
      <c r="AA26" s="662"/>
      <c r="AB26" s="662"/>
      <c r="AC26" s="662"/>
      <c r="AD26" s="663">
        <v>1840</v>
      </c>
      <c r="AE26" s="663"/>
      <c r="AF26" s="663"/>
      <c r="AG26" s="663"/>
      <c r="AH26" s="663"/>
      <c r="AI26" s="663"/>
      <c r="AJ26" s="663"/>
      <c r="AK26" s="663"/>
      <c r="AL26" s="664">
        <v>0</v>
      </c>
      <c r="AM26" s="665"/>
      <c r="AN26" s="665"/>
      <c r="AO26" s="666"/>
      <c r="AP26" s="656" t="s">
        <v>307</v>
      </c>
      <c r="AQ26" s="675"/>
      <c r="AR26" s="675"/>
      <c r="AS26" s="675"/>
      <c r="AT26" s="675"/>
      <c r="AU26" s="675"/>
      <c r="AV26" s="675"/>
      <c r="AW26" s="675"/>
      <c r="AX26" s="675"/>
      <c r="AY26" s="675"/>
      <c r="AZ26" s="675"/>
      <c r="BA26" s="675"/>
      <c r="BB26" s="675"/>
      <c r="BC26" s="675"/>
      <c r="BD26" s="675"/>
      <c r="BE26" s="675"/>
      <c r="BF26" s="676"/>
      <c r="BG26" s="659" t="s">
        <v>131</v>
      </c>
      <c r="BH26" s="660"/>
      <c r="BI26" s="660"/>
      <c r="BJ26" s="660"/>
      <c r="BK26" s="660"/>
      <c r="BL26" s="660"/>
      <c r="BM26" s="660"/>
      <c r="BN26" s="661"/>
      <c r="BO26" s="662" t="s">
        <v>131</v>
      </c>
      <c r="BP26" s="662"/>
      <c r="BQ26" s="662"/>
      <c r="BR26" s="662"/>
      <c r="BS26" s="663" t="s">
        <v>179</v>
      </c>
      <c r="BT26" s="663"/>
      <c r="BU26" s="663"/>
      <c r="BV26" s="663"/>
      <c r="BW26" s="663"/>
      <c r="BX26" s="663"/>
      <c r="BY26" s="663"/>
      <c r="BZ26" s="663"/>
      <c r="CA26" s="663"/>
      <c r="CB26" s="667"/>
      <c r="CD26" s="656" t="s">
        <v>308</v>
      </c>
      <c r="CE26" s="657"/>
      <c r="CF26" s="657"/>
      <c r="CG26" s="657"/>
      <c r="CH26" s="657"/>
      <c r="CI26" s="657"/>
      <c r="CJ26" s="657"/>
      <c r="CK26" s="657"/>
      <c r="CL26" s="657"/>
      <c r="CM26" s="657"/>
      <c r="CN26" s="657"/>
      <c r="CO26" s="657"/>
      <c r="CP26" s="657"/>
      <c r="CQ26" s="658"/>
      <c r="CR26" s="659">
        <v>969774</v>
      </c>
      <c r="CS26" s="660"/>
      <c r="CT26" s="660"/>
      <c r="CU26" s="660"/>
      <c r="CV26" s="660"/>
      <c r="CW26" s="660"/>
      <c r="CX26" s="660"/>
      <c r="CY26" s="661"/>
      <c r="CZ26" s="664">
        <v>7</v>
      </c>
      <c r="DA26" s="689"/>
      <c r="DB26" s="689"/>
      <c r="DC26" s="693"/>
      <c r="DD26" s="668">
        <v>848266</v>
      </c>
      <c r="DE26" s="660"/>
      <c r="DF26" s="660"/>
      <c r="DG26" s="660"/>
      <c r="DH26" s="660"/>
      <c r="DI26" s="660"/>
      <c r="DJ26" s="660"/>
      <c r="DK26" s="661"/>
      <c r="DL26" s="668" t="s">
        <v>131</v>
      </c>
      <c r="DM26" s="660"/>
      <c r="DN26" s="660"/>
      <c r="DO26" s="660"/>
      <c r="DP26" s="660"/>
      <c r="DQ26" s="660"/>
      <c r="DR26" s="660"/>
      <c r="DS26" s="660"/>
      <c r="DT26" s="660"/>
      <c r="DU26" s="660"/>
      <c r="DV26" s="661"/>
      <c r="DW26" s="664" t="s">
        <v>131</v>
      </c>
      <c r="DX26" s="689"/>
      <c r="DY26" s="689"/>
      <c r="DZ26" s="689"/>
      <c r="EA26" s="689"/>
      <c r="EB26" s="689"/>
      <c r="EC26" s="690"/>
    </row>
    <row r="27" spans="2:133" ht="11.25" customHeight="1" x14ac:dyDescent="0.2">
      <c r="B27" s="656" t="s">
        <v>309</v>
      </c>
      <c r="C27" s="657"/>
      <c r="D27" s="657"/>
      <c r="E27" s="657"/>
      <c r="F27" s="657"/>
      <c r="G27" s="657"/>
      <c r="H27" s="657"/>
      <c r="I27" s="657"/>
      <c r="J27" s="657"/>
      <c r="K27" s="657"/>
      <c r="L27" s="657"/>
      <c r="M27" s="657"/>
      <c r="N27" s="657"/>
      <c r="O27" s="657"/>
      <c r="P27" s="657"/>
      <c r="Q27" s="658"/>
      <c r="R27" s="659">
        <v>71897</v>
      </c>
      <c r="S27" s="660"/>
      <c r="T27" s="660"/>
      <c r="U27" s="660"/>
      <c r="V27" s="660"/>
      <c r="W27" s="660"/>
      <c r="X27" s="660"/>
      <c r="Y27" s="661"/>
      <c r="Z27" s="662">
        <v>0.5</v>
      </c>
      <c r="AA27" s="662"/>
      <c r="AB27" s="662"/>
      <c r="AC27" s="662"/>
      <c r="AD27" s="663" t="s">
        <v>179</v>
      </c>
      <c r="AE27" s="663"/>
      <c r="AF27" s="663"/>
      <c r="AG27" s="663"/>
      <c r="AH27" s="663"/>
      <c r="AI27" s="663"/>
      <c r="AJ27" s="663"/>
      <c r="AK27" s="663"/>
      <c r="AL27" s="664" t="s">
        <v>131</v>
      </c>
      <c r="AM27" s="665"/>
      <c r="AN27" s="665"/>
      <c r="AO27" s="666"/>
      <c r="AP27" s="656" t="s">
        <v>310</v>
      </c>
      <c r="AQ27" s="657"/>
      <c r="AR27" s="657"/>
      <c r="AS27" s="657"/>
      <c r="AT27" s="657"/>
      <c r="AU27" s="657"/>
      <c r="AV27" s="657"/>
      <c r="AW27" s="657"/>
      <c r="AX27" s="657"/>
      <c r="AY27" s="657"/>
      <c r="AZ27" s="657"/>
      <c r="BA27" s="657"/>
      <c r="BB27" s="657"/>
      <c r="BC27" s="657"/>
      <c r="BD27" s="657"/>
      <c r="BE27" s="657"/>
      <c r="BF27" s="658"/>
      <c r="BG27" s="659">
        <v>1611313</v>
      </c>
      <c r="BH27" s="660"/>
      <c r="BI27" s="660"/>
      <c r="BJ27" s="660"/>
      <c r="BK27" s="660"/>
      <c r="BL27" s="660"/>
      <c r="BM27" s="660"/>
      <c r="BN27" s="661"/>
      <c r="BO27" s="662">
        <v>100</v>
      </c>
      <c r="BP27" s="662"/>
      <c r="BQ27" s="662"/>
      <c r="BR27" s="662"/>
      <c r="BS27" s="663">
        <v>52960</v>
      </c>
      <c r="BT27" s="663"/>
      <c r="BU27" s="663"/>
      <c r="BV27" s="663"/>
      <c r="BW27" s="663"/>
      <c r="BX27" s="663"/>
      <c r="BY27" s="663"/>
      <c r="BZ27" s="663"/>
      <c r="CA27" s="663"/>
      <c r="CB27" s="667"/>
      <c r="CD27" s="656" t="s">
        <v>311</v>
      </c>
      <c r="CE27" s="657"/>
      <c r="CF27" s="657"/>
      <c r="CG27" s="657"/>
      <c r="CH27" s="657"/>
      <c r="CI27" s="657"/>
      <c r="CJ27" s="657"/>
      <c r="CK27" s="657"/>
      <c r="CL27" s="657"/>
      <c r="CM27" s="657"/>
      <c r="CN27" s="657"/>
      <c r="CO27" s="657"/>
      <c r="CP27" s="657"/>
      <c r="CQ27" s="658"/>
      <c r="CR27" s="659">
        <v>1156908</v>
      </c>
      <c r="CS27" s="691"/>
      <c r="CT27" s="691"/>
      <c r="CU27" s="691"/>
      <c r="CV27" s="691"/>
      <c r="CW27" s="691"/>
      <c r="CX27" s="691"/>
      <c r="CY27" s="692"/>
      <c r="CZ27" s="664">
        <v>8.3000000000000007</v>
      </c>
      <c r="DA27" s="689"/>
      <c r="DB27" s="689"/>
      <c r="DC27" s="693"/>
      <c r="DD27" s="668">
        <v>267510</v>
      </c>
      <c r="DE27" s="691"/>
      <c r="DF27" s="691"/>
      <c r="DG27" s="691"/>
      <c r="DH27" s="691"/>
      <c r="DI27" s="691"/>
      <c r="DJ27" s="691"/>
      <c r="DK27" s="692"/>
      <c r="DL27" s="668">
        <v>267027</v>
      </c>
      <c r="DM27" s="691"/>
      <c r="DN27" s="691"/>
      <c r="DO27" s="691"/>
      <c r="DP27" s="691"/>
      <c r="DQ27" s="691"/>
      <c r="DR27" s="691"/>
      <c r="DS27" s="691"/>
      <c r="DT27" s="691"/>
      <c r="DU27" s="691"/>
      <c r="DV27" s="692"/>
      <c r="DW27" s="664">
        <v>3.6</v>
      </c>
      <c r="DX27" s="689"/>
      <c r="DY27" s="689"/>
      <c r="DZ27" s="689"/>
      <c r="EA27" s="689"/>
      <c r="EB27" s="689"/>
      <c r="EC27" s="690"/>
    </row>
    <row r="28" spans="2:133" ht="11.25" customHeight="1" x14ac:dyDescent="0.2">
      <c r="B28" s="656" t="s">
        <v>312</v>
      </c>
      <c r="C28" s="657"/>
      <c r="D28" s="657"/>
      <c r="E28" s="657"/>
      <c r="F28" s="657"/>
      <c r="G28" s="657"/>
      <c r="H28" s="657"/>
      <c r="I28" s="657"/>
      <c r="J28" s="657"/>
      <c r="K28" s="657"/>
      <c r="L28" s="657"/>
      <c r="M28" s="657"/>
      <c r="N28" s="657"/>
      <c r="O28" s="657"/>
      <c r="P28" s="657"/>
      <c r="Q28" s="658"/>
      <c r="R28" s="659">
        <v>198067</v>
      </c>
      <c r="S28" s="660"/>
      <c r="T28" s="660"/>
      <c r="U28" s="660"/>
      <c r="V28" s="660"/>
      <c r="W28" s="660"/>
      <c r="X28" s="660"/>
      <c r="Y28" s="661"/>
      <c r="Z28" s="662">
        <v>1.4</v>
      </c>
      <c r="AA28" s="662"/>
      <c r="AB28" s="662"/>
      <c r="AC28" s="662"/>
      <c r="AD28" s="663" t="s">
        <v>131</v>
      </c>
      <c r="AE28" s="663"/>
      <c r="AF28" s="663"/>
      <c r="AG28" s="663"/>
      <c r="AH28" s="663"/>
      <c r="AI28" s="663"/>
      <c r="AJ28" s="663"/>
      <c r="AK28" s="663"/>
      <c r="AL28" s="664" t="s">
        <v>131</v>
      </c>
      <c r="AM28" s="665"/>
      <c r="AN28" s="665"/>
      <c r="AO28" s="666"/>
      <c r="AP28" s="656"/>
      <c r="AQ28" s="657"/>
      <c r="AR28" s="657"/>
      <c r="AS28" s="657"/>
      <c r="AT28" s="657"/>
      <c r="AU28" s="657"/>
      <c r="AV28" s="657"/>
      <c r="AW28" s="657"/>
      <c r="AX28" s="657"/>
      <c r="AY28" s="657"/>
      <c r="AZ28" s="657"/>
      <c r="BA28" s="657"/>
      <c r="BB28" s="657"/>
      <c r="BC28" s="657"/>
      <c r="BD28" s="657"/>
      <c r="BE28" s="657"/>
      <c r="BF28" s="658"/>
      <c r="BG28" s="659"/>
      <c r="BH28" s="660"/>
      <c r="BI28" s="660"/>
      <c r="BJ28" s="660"/>
      <c r="BK28" s="660"/>
      <c r="BL28" s="660"/>
      <c r="BM28" s="660"/>
      <c r="BN28" s="661"/>
      <c r="BO28" s="662"/>
      <c r="BP28" s="662"/>
      <c r="BQ28" s="662"/>
      <c r="BR28" s="662"/>
      <c r="BS28" s="668"/>
      <c r="BT28" s="660"/>
      <c r="BU28" s="660"/>
      <c r="BV28" s="660"/>
      <c r="BW28" s="660"/>
      <c r="BX28" s="660"/>
      <c r="BY28" s="660"/>
      <c r="BZ28" s="660"/>
      <c r="CA28" s="660"/>
      <c r="CB28" s="669"/>
      <c r="CD28" s="656" t="s">
        <v>313</v>
      </c>
      <c r="CE28" s="657"/>
      <c r="CF28" s="657"/>
      <c r="CG28" s="657"/>
      <c r="CH28" s="657"/>
      <c r="CI28" s="657"/>
      <c r="CJ28" s="657"/>
      <c r="CK28" s="657"/>
      <c r="CL28" s="657"/>
      <c r="CM28" s="657"/>
      <c r="CN28" s="657"/>
      <c r="CO28" s="657"/>
      <c r="CP28" s="657"/>
      <c r="CQ28" s="658"/>
      <c r="CR28" s="659">
        <v>1845597</v>
      </c>
      <c r="CS28" s="660"/>
      <c r="CT28" s="660"/>
      <c r="CU28" s="660"/>
      <c r="CV28" s="660"/>
      <c r="CW28" s="660"/>
      <c r="CX28" s="660"/>
      <c r="CY28" s="661"/>
      <c r="CZ28" s="664">
        <v>13.3</v>
      </c>
      <c r="DA28" s="689"/>
      <c r="DB28" s="689"/>
      <c r="DC28" s="693"/>
      <c r="DD28" s="668">
        <v>1844060</v>
      </c>
      <c r="DE28" s="660"/>
      <c r="DF28" s="660"/>
      <c r="DG28" s="660"/>
      <c r="DH28" s="660"/>
      <c r="DI28" s="660"/>
      <c r="DJ28" s="660"/>
      <c r="DK28" s="661"/>
      <c r="DL28" s="668">
        <v>1365744</v>
      </c>
      <c r="DM28" s="660"/>
      <c r="DN28" s="660"/>
      <c r="DO28" s="660"/>
      <c r="DP28" s="660"/>
      <c r="DQ28" s="660"/>
      <c r="DR28" s="660"/>
      <c r="DS28" s="660"/>
      <c r="DT28" s="660"/>
      <c r="DU28" s="660"/>
      <c r="DV28" s="661"/>
      <c r="DW28" s="664">
        <v>18.5</v>
      </c>
      <c r="DX28" s="689"/>
      <c r="DY28" s="689"/>
      <c r="DZ28" s="689"/>
      <c r="EA28" s="689"/>
      <c r="EB28" s="689"/>
      <c r="EC28" s="690"/>
    </row>
    <row r="29" spans="2:133" ht="11.25" customHeight="1" x14ac:dyDescent="0.2">
      <c r="B29" s="656" t="s">
        <v>314</v>
      </c>
      <c r="C29" s="657"/>
      <c r="D29" s="657"/>
      <c r="E29" s="657"/>
      <c r="F29" s="657"/>
      <c r="G29" s="657"/>
      <c r="H29" s="657"/>
      <c r="I29" s="657"/>
      <c r="J29" s="657"/>
      <c r="K29" s="657"/>
      <c r="L29" s="657"/>
      <c r="M29" s="657"/>
      <c r="N29" s="657"/>
      <c r="O29" s="657"/>
      <c r="P29" s="657"/>
      <c r="Q29" s="658"/>
      <c r="R29" s="659">
        <v>19666</v>
      </c>
      <c r="S29" s="660"/>
      <c r="T29" s="660"/>
      <c r="U29" s="660"/>
      <c r="V29" s="660"/>
      <c r="W29" s="660"/>
      <c r="X29" s="660"/>
      <c r="Y29" s="661"/>
      <c r="Z29" s="662">
        <v>0.1</v>
      </c>
      <c r="AA29" s="662"/>
      <c r="AB29" s="662"/>
      <c r="AC29" s="662"/>
      <c r="AD29" s="663" t="s">
        <v>131</v>
      </c>
      <c r="AE29" s="663"/>
      <c r="AF29" s="663"/>
      <c r="AG29" s="663"/>
      <c r="AH29" s="663"/>
      <c r="AI29" s="663"/>
      <c r="AJ29" s="663"/>
      <c r="AK29" s="663"/>
      <c r="AL29" s="664" t="s">
        <v>131</v>
      </c>
      <c r="AM29" s="665"/>
      <c r="AN29" s="665"/>
      <c r="AO29" s="666"/>
      <c r="AP29" s="680"/>
      <c r="AQ29" s="681"/>
      <c r="AR29" s="681"/>
      <c r="AS29" s="681"/>
      <c r="AT29" s="681"/>
      <c r="AU29" s="681"/>
      <c r="AV29" s="681"/>
      <c r="AW29" s="681"/>
      <c r="AX29" s="681"/>
      <c r="AY29" s="681"/>
      <c r="AZ29" s="681"/>
      <c r="BA29" s="681"/>
      <c r="BB29" s="681"/>
      <c r="BC29" s="681"/>
      <c r="BD29" s="681"/>
      <c r="BE29" s="681"/>
      <c r="BF29" s="682"/>
      <c r="BG29" s="659"/>
      <c r="BH29" s="660"/>
      <c r="BI29" s="660"/>
      <c r="BJ29" s="660"/>
      <c r="BK29" s="660"/>
      <c r="BL29" s="660"/>
      <c r="BM29" s="660"/>
      <c r="BN29" s="661"/>
      <c r="BO29" s="662"/>
      <c r="BP29" s="662"/>
      <c r="BQ29" s="662"/>
      <c r="BR29" s="662"/>
      <c r="BS29" s="663"/>
      <c r="BT29" s="663"/>
      <c r="BU29" s="663"/>
      <c r="BV29" s="663"/>
      <c r="BW29" s="663"/>
      <c r="BX29" s="663"/>
      <c r="BY29" s="663"/>
      <c r="BZ29" s="663"/>
      <c r="CA29" s="663"/>
      <c r="CB29" s="667"/>
      <c r="CD29" s="695" t="s">
        <v>315</v>
      </c>
      <c r="CE29" s="696"/>
      <c r="CF29" s="656" t="s">
        <v>72</v>
      </c>
      <c r="CG29" s="657"/>
      <c r="CH29" s="657"/>
      <c r="CI29" s="657"/>
      <c r="CJ29" s="657"/>
      <c r="CK29" s="657"/>
      <c r="CL29" s="657"/>
      <c r="CM29" s="657"/>
      <c r="CN29" s="657"/>
      <c r="CO29" s="657"/>
      <c r="CP29" s="657"/>
      <c r="CQ29" s="658"/>
      <c r="CR29" s="659">
        <v>1845597</v>
      </c>
      <c r="CS29" s="691"/>
      <c r="CT29" s="691"/>
      <c r="CU29" s="691"/>
      <c r="CV29" s="691"/>
      <c r="CW29" s="691"/>
      <c r="CX29" s="691"/>
      <c r="CY29" s="692"/>
      <c r="CZ29" s="664">
        <v>13.3</v>
      </c>
      <c r="DA29" s="689"/>
      <c r="DB29" s="689"/>
      <c r="DC29" s="693"/>
      <c r="DD29" s="668">
        <v>1844060</v>
      </c>
      <c r="DE29" s="691"/>
      <c r="DF29" s="691"/>
      <c r="DG29" s="691"/>
      <c r="DH29" s="691"/>
      <c r="DI29" s="691"/>
      <c r="DJ29" s="691"/>
      <c r="DK29" s="692"/>
      <c r="DL29" s="668">
        <v>1365744</v>
      </c>
      <c r="DM29" s="691"/>
      <c r="DN29" s="691"/>
      <c r="DO29" s="691"/>
      <c r="DP29" s="691"/>
      <c r="DQ29" s="691"/>
      <c r="DR29" s="691"/>
      <c r="DS29" s="691"/>
      <c r="DT29" s="691"/>
      <c r="DU29" s="691"/>
      <c r="DV29" s="692"/>
      <c r="DW29" s="664">
        <v>18.5</v>
      </c>
      <c r="DX29" s="689"/>
      <c r="DY29" s="689"/>
      <c r="DZ29" s="689"/>
      <c r="EA29" s="689"/>
      <c r="EB29" s="689"/>
      <c r="EC29" s="690"/>
    </row>
    <row r="30" spans="2:133" ht="11.25" customHeight="1" x14ac:dyDescent="0.2">
      <c r="B30" s="656" t="s">
        <v>316</v>
      </c>
      <c r="C30" s="657"/>
      <c r="D30" s="657"/>
      <c r="E30" s="657"/>
      <c r="F30" s="657"/>
      <c r="G30" s="657"/>
      <c r="H30" s="657"/>
      <c r="I30" s="657"/>
      <c r="J30" s="657"/>
      <c r="K30" s="657"/>
      <c r="L30" s="657"/>
      <c r="M30" s="657"/>
      <c r="N30" s="657"/>
      <c r="O30" s="657"/>
      <c r="P30" s="657"/>
      <c r="Q30" s="658"/>
      <c r="R30" s="659">
        <v>1846646</v>
      </c>
      <c r="S30" s="660"/>
      <c r="T30" s="660"/>
      <c r="U30" s="660"/>
      <c r="V30" s="660"/>
      <c r="W30" s="660"/>
      <c r="X30" s="660"/>
      <c r="Y30" s="661"/>
      <c r="Z30" s="662">
        <v>12.9</v>
      </c>
      <c r="AA30" s="662"/>
      <c r="AB30" s="662"/>
      <c r="AC30" s="662"/>
      <c r="AD30" s="663" t="s">
        <v>131</v>
      </c>
      <c r="AE30" s="663"/>
      <c r="AF30" s="663"/>
      <c r="AG30" s="663"/>
      <c r="AH30" s="663"/>
      <c r="AI30" s="663"/>
      <c r="AJ30" s="663"/>
      <c r="AK30" s="663"/>
      <c r="AL30" s="664" t="s">
        <v>131</v>
      </c>
      <c r="AM30" s="665"/>
      <c r="AN30" s="665"/>
      <c r="AO30" s="666"/>
      <c r="AP30" s="641" t="s">
        <v>234</v>
      </c>
      <c r="AQ30" s="642"/>
      <c r="AR30" s="642"/>
      <c r="AS30" s="642"/>
      <c r="AT30" s="642"/>
      <c r="AU30" s="642"/>
      <c r="AV30" s="642"/>
      <c r="AW30" s="642"/>
      <c r="AX30" s="642"/>
      <c r="AY30" s="642"/>
      <c r="AZ30" s="642"/>
      <c r="BA30" s="642"/>
      <c r="BB30" s="642"/>
      <c r="BC30" s="642"/>
      <c r="BD30" s="642"/>
      <c r="BE30" s="642"/>
      <c r="BF30" s="643"/>
      <c r="BG30" s="641" t="s">
        <v>317</v>
      </c>
      <c r="BH30" s="701"/>
      <c r="BI30" s="701"/>
      <c r="BJ30" s="701"/>
      <c r="BK30" s="701"/>
      <c r="BL30" s="701"/>
      <c r="BM30" s="701"/>
      <c r="BN30" s="701"/>
      <c r="BO30" s="701"/>
      <c r="BP30" s="701"/>
      <c r="BQ30" s="702"/>
      <c r="BR30" s="641" t="s">
        <v>318</v>
      </c>
      <c r="BS30" s="701"/>
      <c r="BT30" s="701"/>
      <c r="BU30" s="701"/>
      <c r="BV30" s="701"/>
      <c r="BW30" s="701"/>
      <c r="BX30" s="701"/>
      <c r="BY30" s="701"/>
      <c r="BZ30" s="701"/>
      <c r="CA30" s="701"/>
      <c r="CB30" s="702"/>
      <c r="CD30" s="697"/>
      <c r="CE30" s="698"/>
      <c r="CF30" s="656" t="s">
        <v>319</v>
      </c>
      <c r="CG30" s="657"/>
      <c r="CH30" s="657"/>
      <c r="CI30" s="657"/>
      <c r="CJ30" s="657"/>
      <c r="CK30" s="657"/>
      <c r="CL30" s="657"/>
      <c r="CM30" s="657"/>
      <c r="CN30" s="657"/>
      <c r="CO30" s="657"/>
      <c r="CP30" s="657"/>
      <c r="CQ30" s="658"/>
      <c r="CR30" s="659">
        <v>1811249</v>
      </c>
      <c r="CS30" s="660"/>
      <c r="CT30" s="660"/>
      <c r="CU30" s="660"/>
      <c r="CV30" s="660"/>
      <c r="CW30" s="660"/>
      <c r="CX30" s="660"/>
      <c r="CY30" s="661"/>
      <c r="CZ30" s="664">
        <v>13.1</v>
      </c>
      <c r="DA30" s="689"/>
      <c r="DB30" s="689"/>
      <c r="DC30" s="693"/>
      <c r="DD30" s="668">
        <v>1809766</v>
      </c>
      <c r="DE30" s="660"/>
      <c r="DF30" s="660"/>
      <c r="DG30" s="660"/>
      <c r="DH30" s="660"/>
      <c r="DI30" s="660"/>
      <c r="DJ30" s="660"/>
      <c r="DK30" s="661"/>
      <c r="DL30" s="668">
        <v>1331466</v>
      </c>
      <c r="DM30" s="660"/>
      <c r="DN30" s="660"/>
      <c r="DO30" s="660"/>
      <c r="DP30" s="660"/>
      <c r="DQ30" s="660"/>
      <c r="DR30" s="660"/>
      <c r="DS30" s="660"/>
      <c r="DT30" s="660"/>
      <c r="DU30" s="660"/>
      <c r="DV30" s="661"/>
      <c r="DW30" s="664">
        <v>18.100000000000001</v>
      </c>
      <c r="DX30" s="689"/>
      <c r="DY30" s="689"/>
      <c r="DZ30" s="689"/>
      <c r="EA30" s="689"/>
      <c r="EB30" s="689"/>
      <c r="EC30" s="690"/>
    </row>
    <row r="31" spans="2:133" ht="11.25" customHeight="1" x14ac:dyDescent="0.2">
      <c r="B31" s="672" t="s">
        <v>320</v>
      </c>
      <c r="C31" s="673"/>
      <c r="D31" s="673"/>
      <c r="E31" s="673"/>
      <c r="F31" s="673"/>
      <c r="G31" s="673"/>
      <c r="H31" s="673"/>
      <c r="I31" s="673"/>
      <c r="J31" s="673"/>
      <c r="K31" s="673"/>
      <c r="L31" s="673"/>
      <c r="M31" s="673"/>
      <c r="N31" s="673"/>
      <c r="O31" s="673"/>
      <c r="P31" s="673"/>
      <c r="Q31" s="674"/>
      <c r="R31" s="659" t="s">
        <v>179</v>
      </c>
      <c r="S31" s="660"/>
      <c r="T31" s="660"/>
      <c r="U31" s="660"/>
      <c r="V31" s="660"/>
      <c r="W31" s="660"/>
      <c r="X31" s="660"/>
      <c r="Y31" s="661"/>
      <c r="Z31" s="662" t="s">
        <v>131</v>
      </c>
      <c r="AA31" s="662"/>
      <c r="AB31" s="662"/>
      <c r="AC31" s="662"/>
      <c r="AD31" s="663" t="s">
        <v>131</v>
      </c>
      <c r="AE31" s="663"/>
      <c r="AF31" s="663"/>
      <c r="AG31" s="663"/>
      <c r="AH31" s="663"/>
      <c r="AI31" s="663"/>
      <c r="AJ31" s="663"/>
      <c r="AK31" s="663"/>
      <c r="AL31" s="664" t="s">
        <v>131</v>
      </c>
      <c r="AM31" s="665"/>
      <c r="AN31" s="665"/>
      <c r="AO31" s="666"/>
      <c r="AP31" s="705" t="s">
        <v>321</v>
      </c>
      <c r="AQ31" s="706"/>
      <c r="AR31" s="706"/>
      <c r="AS31" s="706"/>
      <c r="AT31" s="711" t="s">
        <v>322</v>
      </c>
      <c r="AU31" s="218"/>
      <c r="AV31" s="218"/>
      <c r="AW31" s="218"/>
      <c r="AX31" s="645" t="s">
        <v>195</v>
      </c>
      <c r="AY31" s="646"/>
      <c r="AZ31" s="646"/>
      <c r="BA31" s="646"/>
      <c r="BB31" s="646"/>
      <c r="BC31" s="646"/>
      <c r="BD31" s="646"/>
      <c r="BE31" s="646"/>
      <c r="BF31" s="647"/>
      <c r="BG31" s="715">
        <v>99.4</v>
      </c>
      <c r="BH31" s="703"/>
      <c r="BI31" s="703"/>
      <c r="BJ31" s="703"/>
      <c r="BK31" s="703"/>
      <c r="BL31" s="703"/>
      <c r="BM31" s="654">
        <v>98.1</v>
      </c>
      <c r="BN31" s="703"/>
      <c r="BO31" s="703"/>
      <c r="BP31" s="703"/>
      <c r="BQ31" s="704"/>
      <c r="BR31" s="715">
        <v>99.5</v>
      </c>
      <c r="BS31" s="703"/>
      <c r="BT31" s="703"/>
      <c r="BU31" s="703"/>
      <c r="BV31" s="703"/>
      <c r="BW31" s="703"/>
      <c r="BX31" s="654">
        <v>97.9</v>
      </c>
      <c r="BY31" s="703"/>
      <c r="BZ31" s="703"/>
      <c r="CA31" s="703"/>
      <c r="CB31" s="704"/>
      <c r="CD31" s="697"/>
      <c r="CE31" s="698"/>
      <c r="CF31" s="656" t="s">
        <v>323</v>
      </c>
      <c r="CG31" s="657"/>
      <c r="CH31" s="657"/>
      <c r="CI31" s="657"/>
      <c r="CJ31" s="657"/>
      <c r="CK31" s="657"/>
      <c r="CL31" s="657"/>
      <c r="CM31" s="657"/>
      <c r="CN31" s="657"/>
      <c r="CO31" s="657"/>
      <c r="CP31" s="657"/>
      <c r="CQ31" s="658"/>
      <c r="CR31" s="659">
        <v>34348</v>
      </c>
      <c r="CS31" s="691"/>
      <c r="CT31" s="691"/>
      <c r="CU31" s="691"/>
      <c r="CV31" s="691"/>
      <c r="CW31" s="691"/>
      <c r="CX31" s="691"/>
      <c r="CY31" s="692"/>
      <c r="CZ31" s="664">
        <v>0.2</v>
      </c>
      <c r="DA31" s="689"/>
      <c r="DB31" s="689"/>
      <c r="DC31" s="693"/>
      <c r="DD31" s="668">
        <v>34294</v>
      </c>
      <c r="DE31" s="691"/>
      <c r="DF31" s="691"/>
      <c r="DG31" s="691"/>
      <c r="DH31" s="691"/>
      <c r="DI31" s="691"/>
      <c r="DJ31" s="691"/>
      <c r="DK31" s="692"/>
      <c r="DL31" s="668">
        <v>34278</v>
      </c>
      <c r="DM31" s="691"/>
      <c r="DN31" s="691"/>
      <c r="DO31" s="691"/>
      <c r="DP31" s="691"/>
      <c r="DQ31" s="691"/>
      <c r="DR31" s="691"/>
      <c r="DS31" s="691"/>
      <c r="DT31" s="691"/>
      <c r="DU31" s="691"/>
      <c r="DV31" s="692"/>
      <c r="DW31" s="664">
        <v>0.5</v>
      </c>
      <c r="DX31" s="689"/>
      <c r="DY31" s="689"/>
      <c r="DZ31" s="689"/>
      <c r="EA31" s="689"/>
      <c r="EB31" s="689"/>
      <c r="EC31" s="690"/>
    </row>
    <row r="32" spans="2:133" ht="11.25" customHeight="1" x14ac:dyDescent="0.2">
      <c r="B32" s="656" t="s">
        <v>324</v>
      </c>
      <c r="C32" s="657"/>
      <c r="D32" s="657"/>
      <c r="E32" s="657"/>
      <c r="F32" s="657"/>
      <c r="G32" s="657"/>
      <c r="H32" s="657"/>
      <c r="I32" s="657"/>
      <c r="J32" s="657"/>
      <c r="K32" s="657"/>
      <c r="L32" s="657"/>
      <c r="M32" s="657"/>
      <c r="N32" s="657"/>
      <c r="O32" s="657"/>
      <c r="P32" s="657"/>
      <c r="Q32" s="658"/>
      <c r="R32" s="659">
        <v>699115</v>
      </c>
      <c r="S32" s="660"/>
      <c r="T32" s="660"/>
      <c r="U32" s="660"/>
      <c r="V32" s="660"/>
      <c r="W32" s="660"/>
      <c r="X32" s="660"/>
      <c r="Y32" s="661"/>
      <c r="Z32" s="662">
        <v>4.9000000000000004</v>
      </c>
      <c r="AA32" s="662"/>
      <c r="AB32" s="662"/>
      <c r="AC32" s="662"/>
      <c r="AD32" s="663" t="s">
        <v>131</v>
      </c>
      <c r="AE32" s="663"/>
      <c r="AF32" s="663"/>
      <c r="AG32" s="663"/>
      <c r="AH32" s="663"/>
      <c r="AI32" s="663"/>
      <c r="AJ32" s="663"/>
      <c r="AK32" s="663"/>
      <c r="AL32" s="664" t="s">
        <v>131</v>
      </c>
      <c r="AM32" s="665"/>
      <c r="AN32" s="665"/>
      <c r="AO32" s="666"/>
      <c r="AP32" s="707"/>
      <c r="AQ32" s="708"/>
      <c r="AR32" s="708"/>
      <c r="AS32" s="708"/>
      <c r="AT32" s="712"/>
      <c r="AU32" s="214" t="s">
        <v>325</v>
      </c>
      <c r="AX32" s="656" t="s">
        <v>326</v>
      </c>
      <c r="AY32" s="657"/>
      <c r="AZ32" s="657"/>
      <c r="BA32" s="657"/>
      <c r="BB32" s="657"/>
      <c r="BC32" s="657"/>
      <c r="BD32" s="657"/>
      <c r="BE32" s="657"/>
      <c r="BF32" s="658"/>
      <c r="BG32" s="716">
        <v>99.5</v>
      </c>
      <c r="BH32" s="691"/>
      <c r="BI32" s="691"/>
      <c r="BJ32" s="691"/>
      <c r="BK32" s="691"/>
      <c r="BL32" s="691"/>
      <c r="BM32" s="665">
        <v>98.5</v>
      </c>
      <c r="BN32" s="691"/>
      <c r="BO32" s="691"/>
      <c r="BP32" s="691"/>
      <c r="BQ32" s="714"/>
      <c r="BR32" s="716">
        <v>99.6</v>
      </c>
      <c r="BS32" s="691"/>
      <c r="BT32" s="691"/>
      <c r="BU32" s="691"/>
      <c r="BV32" s="691"/>
      <c r="BW32" s="691"/>
      <c r="BX32" s="665">
        <v>98.5</v>
      </c>
      <c r="BY32" s="691"/>
      <c r="BZ32" s="691"/>
      <c r="CA32" s="691"/>
      <c r="CB32" s="714"/>
      <c r="CD32" s="699"/>
      <c r="CE32" s="700"/>
      <c r="CF32" s="656" t="s">
        <v>327</v>
      </c>
      <c r="CG32" s="657"/>
      <c r="CH32" s="657"/>
      <c r="CI32" s="657"/>
      <c r="CJ32" s="657"/>
      <c r="CK32" s="657"/>
      <c r="CL32" s="657"/>
      <c r="CM32" s="657"/>
      <c r="CN32" s="657"/>
      <c r="CO32" s="657"/>
      <c r="CP32" s="657"/>
      <c r="CQ32" s="658"/>
      <c r="CR32" s="659" t="s">
        <v>131</v>
      </c>
      <c r="CS32" s="660"/>
      <c r="CT32" s="660"/>
      <c r="CU32" s="660"/>
      <c r="CV32" s="660"/>
      <c r="CW32" s="660"/>
      <c r="CX32" s="660"/>
      <c r="CY32" s="661"/>
      <c r="CZ32" s="664" t="s">
        <v>131</v>
      </c>
      <c r="DA32" s="689"/>
      <c r="DB32" s="689"/>
      <c r="DC32" s="693"/>
      <c r="DD32" s="668" t="s">
        <v>131</v>
      </c>
      <c r="DE32" s="660"/>
      <c r="DF32" s="660"/>
      <c r="DG32" s="660"/>
      <c r="DH32" s="660"/>
      <c r="DI32" s="660"/>
      <c r="DJ32" s="660"/>
      <c r="DK32" s="661"/>
      <c r="DL32" s="668" t="s">
        <v>179</v>
      </c>
      <c r="DM32" s="660"/>
      <c r="DN32" s="660"/>
      <c r="DO32" s="660"/>
      <c r="DP32" s="660"/>
      <c r="DQ32" s="660"/>
      <c r="DR32" s="660"/>
      <c r="DS32" s="660"/>
      <c r="DT32" s="660"/>
      <c r="DU32" s="660"/>
      <c r="DV32" s="661"/>
      <c r="DW32" s="664" t="s">
        <v>179</v>
      </c>
      <c r="DX32" s="689"/>
      <c r="DY32" s="689"/>
      <c r="DZ32" s="689"/>
      <c r="EA32" s="689"/>
      <c r="EB32" s="689"/>
      <c r="EC32" s="690"/>
    </row>
    <row r="33" spans="2:133" ht="11.25" customHeight="1" x14ac:dyDescent="0.2">
      <c r="B33" s="656" t="s">
        <v>328</v>
      </c>
      <c r="C33" s="657"/>
      <c r="D33" s="657"/>
      <c r="E33" s="657"/>
      <c r="F33" s="657"/>
      <c r="G33" s="657"/>
      <c r="H33" s="657"/>
      <c r="I33" s="657"/>
      <c r="J33" s="657"/>
      <c r="K33" s="657"/>
      <c r="L33" s="657"/>
      <c r="M33" s="657"/>
      <c r="N33" s="657"/>
      <c r="O33" s="657"/>
      <c r="P33" s="657"/>
      <c r="Q33" s="658"/>
      <c r="R33" s="659">
        <v>30007</v>
      </c>
      <c r="S33" s="660"/>
      <c r="T33" s="660"/>
      <c r="U33" s="660"/>
      <c r="V33" s="660"/>
      <c r="W33" s="660"/>
      <c r="X33" s="660"/>
      <c r="Y33" s="661"/>
      <c r="Z33" s="662">
        <v>0.2</v>
      </c>
      <c r="AA33" s="662"/>
      <c r="AB33" s="662"/>
      <c r="AC33" s="662"/>
      <c r="AD33" s="663" t="s">
        <v>179</v>
      </c>
      <c r="AE33" s="663"/>
      <c r="AF33" s="663"/>
      <c r="AG33" s="663"/>
      <c r="AH33" s="663"/>
      <c r="AI33" s="663"/>
      <c r="AJ33" s="663"/>
      <c r="AK33" s="663"/>
      <c r="AL33" s="664" t="s">
        <v>179</v>
      </c>
      <c r="AM33" s="665"/>
      <c r="AN33" s="665"/>
      <c r="AO33" s="666"/>
      <c r="AP33" s="709"/>
      <c r="AQ33" s="710"/>
      <c r="AR33" s="710"/>
      <c r="AS33" s="710"/>
      <c r="AT33" s="713"/>
      <c r="AU33" s="219"/>
      <c r="AV33" s="219"/>
      <c r="AW33" s="219"/>
      <c r="AX33" s="680" t="s">
        <v>329</v>
      </c>
      <c r="AY33" s="681"/>
      <c r="AZ33" s="681"/>
      <c r="BA33" s="681"/>
      <c r="BB33" s="681"/>
      <c r="BC33" s="681"/>
      <c r="BD33" s="681"/>
      <c r="BE33" s="681"/>
      <c r="BF33" s="682"/>
      <c r="BG33" s="717">
        <v>99.3</v>
      </c>
      <c r="BH33" s="718"/>
      <c r="BI33" s="718"/>
      <c r="BJ33" s="718"/>
      <c r="BK33" s="718"/>
      <c r="BL33" s="718"/>
      <c r="BM33" s="719">
        <v>97.8</v>
      </c>
      <c r="BN33" s="718"/>
      <c r="BO33" s="718"/>
      <c r="BP33" s="718"/>
      <c r="BQ33" s="720"/>
      <c r="BR33" s="717">
        <v>99.4</v>
      </c>
      <c r="BS33" s="718"/>
      <c r="BT33" s="718"/>
      <c r="BU33" s="718"/>
      <c r="BV33" s="718"/>
      <c r="BW33" s="718"/>
      <c r="BX33" s="719">
        <v>97.4</v>
      </c>
      <c r="BY33" s="718"/>
      <c r="BZ33" s="718"/>
      <c r="CA33" s="718"/>
      <c r="CB33" s="720"/>
      <c r="CD33" s="656" t="s">
        <v>330</v>
      </c>
      <c r="CE33" s="657"/>
      <c r="CF33" s="657"/>
      <c r="CG33" s="657"/>
      <c r="CH33" s="657"/>
      <c r="CI33" s="657"/>
      <c r="CJ33" s="657"/>
      <c r="CK33" s="657"/>
      <c r="CL33" s="657"/>
      <c r="CM33" s="657"/>
      <c r="CN33" s="657"/>
      <c r="CO33" s="657"/>
      <c r="CP33" s="657"/>
      <c r="CQ33" s="658"/>
      <c r="CR33" s="659">
        <v>6134726</v>
      </c>
      <c r="CS33" s="691"/>
      <c r="CT33" s="691"/>
      <c r="CU33" s="691"/>
      <c r="CV33" s="691"/>
      <c r="CW33" s="691"/>
      <c r="CX33" s="691"/>
      <c r="CY33" s="692"/>
      <c r="CZ33" s="664">
        <v>44.2</v>
      </c>
      <c r="DA33" s="689"/>
      <c r="DB33" s="689"/>
      <c r="DC33" s="693"/>
      <c r="DD33" s="668">
        <v>4638698</v>
      </c>
      <c r="DE33" s="691"/>
      <c r="DF33" s="691"/>
      <c r="DG33" s="691"/>
      <c r="DH33" s="691"/>
      <c r="DI33" s="691"/>
      <c r="DJ33" s="691"/>
      <c r="DK33" s="692"/>
      <c r="DL33" s="668">
        <v>2694082</v>
      </c>
      <c r="DM33" s="691"/>
      <c r="DN33" s="691"/>
      <c r="DO33" s="691"/>
      <c r="DP33" s="691"/>
      <c r="DQ33" s="691"/>
      <c r="DR33" s="691"/>
      <c r="DS33" s="691"/>
      <c r="DT33" s="691"/>
      <c r="DU33" s="691"/>
      <c r="DV33" s="692"/>
      <c r="DW33" s="664">
        <v>36.5</v>
      </c>
      <c r="DX33" s="689"/>
      <c r="DY33" s="689"/>
      <c r="DZ33" s="689"/>
      <c r="EA33" s="689"/>
      <c r="EB33" s="689"/>
      <c r="EC33" s="690"/>
    </row>
    <row r="34" spans="2:133" ht="11.25" customHeight="1" x14ac:dyDescent="0.2">
      <c r="B34" s="656" t="s">
        <v>331</v>
      </c>
      <c r="C34" s="657"/>
      <c r="D34" s="657"/>
      <c r="E34" s="657"/>
      <c r="F34" s="657"/>
      <c r="G34" s="657"/>
      <c r="H34" s="657"/>
      <c r="I34" s="657"/>
      <c r="J34" s="657"/>
      <c r="K34" s="657"/>
      <c r="L34" s="657"/>
      <c r="M34" s="657"/>
      <c r="N34" s="657"/>
      <c r="O34" s="657"/>
      <c r="P34" s="657"/>
      <c r="Q34" s="658"/>
      <c r="R34" s="659">
        <v>104708</v>
      </c>
      <c r="S34" s="660"/>
      <c r="T34" s="660"/>
      <c r="U34" s="660"/>
      <c r="V34" s="660"/>
      <c r="W34" s="660"/>
      <c r="X34" s="660"/>
      <c r="Y34" s="661"/>
      <c r="Z34" s="662">
        <v>0.7</v>
      </c>
      <c r="AA34" s="662"/>
      <c r="AB34" s="662"/>
      <c r="AC34" s="662"/>
      <c r="AD34" s="663" t="s">
        <v>179</v>
      </c>
      <c r="AE34" s="663"/>
      <c r="AF34" s="663"/>
      <c r="AG34" s="663"/>
      <c r="AH34" s="663"/>
      <c r="AI34" s="663"/>
      <c r="AJ34" s="663"/>
      <c r="AK34" s="663"/>
      <c r="AL34" s="664" t="s">
        <v>131</v>
      </c>
      <c r="AM34" s="665"/>
      <c r="AN34" s="665"/>
      <c r="AO34" s="666"/>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56" t="s">
        <v>332</v>
      </c>
      <c r="CE34" s="657"/>
      <c r="CF34" s="657"/>
      <c r="CG34" s="657"/>
      <c r="CH34" s="657"/>
      <c r="CI34" s="657"/>
      <c r="CJ34" s="657"/>
      <c r="CK34" s="657"/>
      <c r="CL34" s="657"/>
      <c r="CM34" s="657"/>
      <c r="CN34" s="657"/>
      <c r="CO34" s="657"/>
      <c r="CP34" s="657"/>
      <c r="CQ34" s="658"/>
      <c r="CR34" s="659">
        <v>1838177</v>
      </c>
      <c r="CS34" s="660"/>
      <c r="CT34" s="660"/>
      <c r="CU34" s="660"/>
      <c r="CV34" s="660"/>
      <c r="CW34" s="660"/>
      <c r="CX34" s="660"/>
      <c r="CY34" s="661"/>
      <c r="CZ34" s="664">
        <v>13.2</v>
      </c>
      <c r="DA34" s="689"/>
      <c r="DB34" s="689"/>
      <c r="DC34" s="693"/>
      <c r="DD34" s="668">
        <v>1182666</v>
      </c>
      <c r="DE34" s="660"/>
      <c r="DF34" s="660"/>
      <c r="DG34" s="660"/>
      <c r="DH34" s="660"/>
      <c r="DI34" s="660"/>
      <c r="DJ34" s="660"/>
      <c r="DK34" s="661"/>
      <c r="DL34" s="668">
        <v>976657</v>
      </c>
      <c r="DM34" s="660"/>
      <c r="DN34" s="660"/>
      <c r="DO34" s="660"/>
      <c r="DP34" s="660"/>
      <c r="DQ34" s="660"/>
      <c r="DR34" s="660"/>
      <c r="DS34" s="660"/>
      <c r="DT34" s="660"/>
      <c r="DU34" s="660"/>
      <c r="DV34" s="661"/>
      <c r="DW34" s="664">
        <v>13.2</v>
      </c>
      <c r="DX34" s="689"/>
      <c r="DY34" s="689"/>
      <c r="DZ34" s="689"/>
      <c r="EA34" s="689"/>
      <c r="EB34" s="689"/>
      <c r="EC34" s="690"/>
    </row>
    <row r="35" spans="2:133" ht="11.25" customHeight="1" x14ac:dyDescent="0.2">
      <c r="B35" s="656" t="s">
        <v>333</v>
      </c>
      <c r="C35" s="657"/>
      <c r="D35" s="657"/>
      <c r="E35" s="657"/>
      <c r="F35" s="657"/>
      <c r="G35" s="657"/>
      <c r="H35" s="657"/>
      <c r="I35" s="657"/>
      <c r="J35" s="657"/>
      <c r="K35" s="657"/>
      <c r="L35" s="657"/>
      <c r="M35" s="657"/>
      <c r="N35" s="657"/>
      <c r="O35" s="657"/>
      <c r="P35" s="657"/>
      <c r="Q35" s="658"/>
      <c r="R35" s="659">
        <v>990924</v>
      </c>
      <c r="S35" s="660"/>
      <c r="T35" s="660"/>
      <c r="U35" s="660"/>
      <c r="V35" s="660"/>
      <c r="W35" s="660"/>
      <c r="X35" s="660"/>
      <c r="Y35" s="661"/>
      <c r="Z35" s="662">
        <v>6.9</v>
      </c>
      <c r="AA35" s="662"/>
      <c r="AB35" s="662"/>
      <c r="AC35" s="662"/>
      <c r="AD35" s="663" t="s">
        <v>131</v>
      </c>
      <c r="AE35" s="663"/>
      <c r="AF35" s="663"/>
      <c r="AG35" s="663"/>
      <c r="AH35" s="663"/>
      <c r="AI35" s="663"/>
      <c r="AJ35" s="663"/>
      <c r="AK35" s="663"/>
      <c r="AL35" s="664" t="s">
        <v>131</v>
      </c>
      <c r="AM35" s="665"/>
      <c r="AN35" s="665"/>
      <c r="AO35" s="666"/>
      <c r="AP35" s="222"/>
      <c r="AQ35" s="641" t="s">
        <v>334</v>
      </c>
      <c r="AR35" s="642"/>
      <c r="AS35" s="642"/>
      <c r="AT35" s="642"/>
      <c r="AU35" s="642"/>
      <c r="AV35" s="642"/>
      <c r="AW35" s="642"/>
      <c r="AX35" s="642"/>
      <c r="AY35" s="642"/>
      <c r="AZ35" s="642"/>
      <c r="BA35" s="642"/>
      <c r="BB35" s="642"/>
      <c r="BC35" s="642"/>
      <c r="BD35" s="642"/>
      <c r="BE35" s="642"/>
      <c r="BF35" s="643"/>
      <c r="BG35" s="641" t="s">
        <v>335</v>
      </c>
      <c r="BH35" s="642"/>
      <c r="BI35" s="642"/>
      <c r="BJ35" s="642"/>
      <c r="BK35" s="642"/>
      <c r="BL35" s="642"/>
      <c r="BM35" s="642"/>
      <c r="BN35" s="642"/>
      <c r="BO35" s="642"/>
      <c r="BP35" s="642"/>
      <c r="BQ35" s="642"/>
      <c r="BR35" s="642"/>
      <c r="BS35" s="642"/>
      <c r="BT35" s="642"/>
      <c r="BU35" s="642"/>
      <c r="BV35" s="642"/>
      <c r="BW35" s="642"/>
      <c r="BX35" s="642"/>
      <c r="BY35" s="642"/>
      <c r="BZ35" s="642"/>
      <c r="CA35" s="642"/>
      <c r="CB35" s="643"/>
      <c r="CD35" s="656" t="s">
        <v>336</v>
      </c>
      <c r="CE35" s="657"/>
      <c r="CF35" s="657"/>
      <c r="CG35" s="657"/>
      <c r="CH35" s="657"/>
      <c r="CI35" s="657"/>
      <c r="CJ35" s="657"/>
      <c r="CK35" s="657"/>
      <c r="CL35" s="657"/>
      <c r="CM35" s="657"/>
      <c r="CN35" s="657"/>
      <c r="CO35" s="657"/>
      <c r="CP35" s="657"/>
      <c r="CQ35" s="658"/>
      <c r="CR35" s="659">
        <v>35926</v>
      </c>
      <c r="CS35" s="691"/>
      <c r="CT35" s="691"/>
      <c r="CU35" s="691"/>
      <c r="CV35" s="691"/>
      <c r="CW35" s="691"/>
      <c r="CX35" s="691"/>
      <c r="CY35" s="692"/>
      <c r="CZ35" s="664">
        <v>0.3</v>
      </c>
      <c r="DA35" s="689"/>
      <c r="DB35" s="689"/>
      <c r="DC35" s="693"/>
      <c r="DD35" s="668">
        <v>28612</v>
      </c>
      <c r="DE35" s="691"/>
      <c r="DF35" s="691"/>
      <c r="DG35" s="691"/>
      <c r="DH35" s="691"/>
      <c r="DI35" s="691"/>
      <c r="DJ35" s="691"/>
      <c r="DK35" s="692"/>
      <c r="DL35" s="668">
        <v>14785</v>
      </c>
      <c r="DM35" s="691"/>
      <c r="DN35" s="691"/>
      <c r="DO35" s="691"/>
      <c r="DP35" s="691"/>
      <c r="DQ35" s="691"/>
      <c r="DR35" s="691"/>
      <c r="DS35" s="691"/>
      <c r="DT35" s="691"/>
      <c r="DU35" s="691"/>
      <c r="DV35" s="692"/>
      <c r="DW35" s="664">
        <v>0.2</v>
      </c>
      <c r="DX35" s="689"/>
      <c r="DY35" s="689"/>
      <c r="DZ35" s="689"/>
      <c r="EA35" s="689"/>
      <c r="EB35" s="689"/>
      <c r="EC35" s="690"/>
    </row>
    <row r="36" spans="2:133" ht="11.25" customHeight="1" x14ac:dyDescent="0.2">
      <c r="B36" s="656" t="s">
        <v>337</v>
      </c>
      <c r="C36" s="657"/>
      <c r="D36" s="657"/>
      <c r="E36" s="657"/>
      <c r="F36" s="657"/>
      <c r="G36" s="657"/>
      <c r="H36" s="657"/>
      <c r="I36" s="657"/>
      <c r="J36" s="657"/>
      <c r="K36" s="657"/>
      <c r="L36" s="657"/>
      <c r="M36" s="657"/>
      <c r="N36" s="657"/>
      <c r="O36" s="657"/>
      <c r="P36" s="657"/>
      <c r="Q36" s="658"/>
      <c r="R36" s="659">
        <v>498216</v>
      </c>
      <c r="S36" s="660"/>
      <c r="T36" s="660"/>
      <c r="U36" s="660"/>
      <c r="V36" s="660"/>
      <c r="W36" s="660"/>
      <c r="X36" s="660"/>
      <c r="Y36" s="661"/>
      <c r="Z36" s="662">
        <v>3.5</v>
      </c>
      <c r="AA36" s="662"/>
      <c r="AB36" s="662"/>
      <c r="AC36" s="662"/>
      <c r="AD36" s="663" t="s">
        <v>131</v>
      </c>
      <c r="AE36" s="663"/>
      <c r="AF36" s="663"/>
      <c r="AG36" s="663"/>
      <c r="AH36" s="663"/>
      <c r="AI36" s="663"/>
      <c r="AJ36" s="663"/>
      <c r="AK36" s="663"/>
      <c r="AL36" s="664" t="s">
        <v>131</v>
      </c>
      <c r="AM36" s="665"/>
      <c r="AN36" s="665"/>
      <c r="AO36" s="666"/>
      <c r="AP36" s="222"/>
      <c r="AQ36" s="725" t="s">
        <v>338</v>
      </c>
      <c r="AR36" s="726"/>
      <c r="AS36" s="726"/>
      <c r="AT36" s="726"/>
      <c r="AU36" s="726"/>
      <c r="AV36" s="726"/>
      <c r="AW36" s="726"/>
      <c r="AX36" s="726"/>
      <c r="AY36" s="727"/>
      <c r="AZ36" s="648">
        <v>1580232</v>
      </c>
      <c r="BA36" s="649"/>
      <c r="BB36" s="649"/>
      <c r="BC36" s="649"/>
      <c r="BD36" s="649"/>
      <c r="BE36" s="649"/>
      <c r="BF36" s="721"/>
      <c r="BG36" s="645" t="s">
        <v>339</v>
      </c>
      <c r="BH36" s="646"/>
      <c r="BI36" s="646"/>
      <c r="BJ36" s="646"/>
      <c r="BK36" s="646"/>
      <c r="BL36" s="646"/>
      <c r="BM36" s="646"/>
      <c r="BN36" s="646"/>
      <c r="BO36" s="646"/>
      <c r="BP36" s="646"/>
      <c r="BQ36" s="646"/>
      <c r="BR36" s="646"/>
      <c r="BS36" s="646"/>
      <c r="BT36" s="646"/>
      <c r="BU36" s="647"/>
      <c r="BV36" s="648">
        <v>12114</v>
      </c>
      <c r="BW36" s="649"/>
      <c r="BX36" s="649"/>
      <c r="BY36" s="649"/>
      <c r="BZ36" s="649"/>
      <c r="CA36" s="649"/>
      <c r="CB36" s="721"/>
      <c r="CD36" s="656" t="s">
        <v>340</v>
      </c>
      <c r="CE36" s="657"/>
      <c r="CF36" s="657"/>
      <c r="CG36" s="657"/>
      <c r="CH36" s="657"/>
      <c r="CI36" s="657"/>
      <c r="CJ36" s="657"/>
      <c r="CK36" s="657"/>
      <c r="CL36" s="657"/>
      <c r="CM36" s="657"/>
      <c r="CN36" s="657"/>
      <c r="CO36" s="657"/>
      <c r="CP36" s="657"/>
      <c r="CQ36" s="658"/>
      <c r="CR36" s="659">
        <v>1637943</v>
      </c>
      <c r="CS36" s="660"/>
      <c r="CT36" s="660"/>
      <c r="CU36" s="660"/>
      <c r="CV36" s="660"/>
      <c r="CW36" s="660"/>
      <c r="CX36" s="660"/>
      <c r="CY36" s="661"/>
      <c r="CZ36" s="664">
        <v>11.8</v>
      </c>
      <c r="DA36" s="689"/>
      <c r="DB36" s="689"/>
      <c r="DC36" s="693"/>
      <c r="DD36" s="668">
        <v>1103251</v>
      </c>
      <c r="DE36" s="660"/>
      <c r="DF36" s="660"/>
      <c r="DG36" s="660"/>
      <c r="DH36" s="660"/>
      <c r="DI36" s="660"/>
      <c r="DJ36" s="660"/>
      <c r="DK36" s="661"/>
      <c r="DL36" s="668">
        <v>657487</v>
      </c>
      <c r="DM36" s="660"/>
      <c r="DN36" s="660"/>
      <c r="DO36" s="660"/>
      <c r="DP36" s="660"/>
      <c r="DQ36" s="660"/>
      <c r="DR36" s="660"/>
      <c r="DS36" s="660"/>
      <c r="DT36" s="660"/>
      <c r="DU36" s="660"/>
      <c r="DV36" s="661"/>
      <c r="DW36" s="664">
        <v>8.9</v>
      </c>
      <c r="DX36" s="689"/>
      <c r="DY36" s="689"/>
      <c r="DZ36" s="689"/>
      <c r="EA36" s="689"/>
      <c r="EB36" s="689"/>
      <c r="EC36" s="690"/>
    </row>
    <row r="37" spans="2:133" ht="11.25" customHeight="1" x14ac:dyDescent="0.2">
      <c r="B37" s="656" t="s">
        <v>341</v>
      </c>
      <c r="C37" s="657"/>
      <c r="D37" s="657"/>
      <c r="E37" s="657"/>
      <c r="F37" s="657"/>
      <c r="G37" s="657"/>
      <c r="H37" s="657"/>
      <c r="I37" s="657"/>
      <c r="J37" s="657"/>
      <c r="K37" s="657"/>
      <c r="L37" s="657"/>
      <c r="M37" s="657"/>
      <c r="N37" s="657"/>
      <c r="O37" s="657"/>
      <c r="P37" s="657"/>
      <c r="Q37" s="658"/>
      <c r="R37" s="659">
        <v>119885</v>
      </c>
      <c r="S37" s="660"/>
      <c r="T37" s="660"/>
      <c r="U37" s="660"/>
      <c r="V37" s="660"/>
      <c r="W37" s="660"/>
      <c r="X37" s="660"/>
      <c r="Y37" s="661"/>
      <c r="Z37" s="662">
        <v>0.8</v>
      </c>
      <c r="AA37" s="662"/>
      <c r="AB37" s="662"/>
      <c r="AC37" s="662"/>
      <c r="AD37" s="663">
        <v>50</v>
      </c>
      <c r="AE37" s="663"/>
      <c r="AF37" s="663"/>
      <c r="AG37" s="663"/>
      <c r="AH37" s="663"/>
      <c r="AI37" s="663"/>
      <c r="AJ37" s="663"/>
      <c r="AK37" s="663"/>
      <c r="AL37" s="664">
        <v>0</v>
      </c>
      <c r="AM37" s="665"/>
      <c r="AN37" s="665"/>
      <c r="AO37" s="666"/>
      <c r="AQ37" s="722" t="s">
        <v>342</v>
      </c>
      <c r="AR37" s="723"/>
      <c r="AS37" s="723"/>
      <c r="AT37" s="723"/>
      <c r="AU37" s="723"/>
      <c r="AV37" s="723"/>
      <c r="AW37" s="723"/>
      <c r="AX37" s="723"/>
      <c r="AY37" s="724"/>
      <c r="AZ37" s="659">
        <v>437900</v>
      </c>
      <c r="BA37" s="660"/>
      <c r="BB37" s="660"/>
      <c r="BC37" s="660"/>
      <c r="BD37" s="691"/>
      <c r="BE37" s="691"/>
      <c r="BF37" s="714"/>
      <c r="BG37" s="656" t="s">
        <v>343</v>
      </c>
      <c r="BH37" s="657"/>
      <c r="BI37" s="657"/>
      <c r="BJ37" s="657"/>
      <c r="BK37" s="657"/>
      <c r="BL37" s="657"/>
      <c r="BM37" s="657"/>
      <c r="BN37" s="657"/>
      <c r="BO37" s="657"/>
      <c r="BP37" s="657"/>
      <c r="BQ37" s="657"/>
      <c r="BR37" s="657"/>
      <c r="BS37" s="657"/>
      <c r="BT37" s="657"/>
      <c r="BU37" s="658"/>
      <c r="BV37" s="659">
        <v>-21191</v>
      </c>
      <c r="BW37" s="660"/>
      <c r="BX37" s="660"/>
      <c r="BY37" s="660"/>
      <c r="BZ37" s="660"/>
      <c r="CA37" s="660"/>
      <c r="CB37" s="669"/>
      <c r="CD37" s="656" t="s">
        <v>344</v>
      </c>
      <c r="CE37" s="657"/>
      <c r="CF37" s="657"/>
      <c r="CG37" s="657"/>
      <c r="CH37" s="657"/>
      <c r="CI37" s="657"/>
      <c r="CJ37" s="657"/>
      <c r="CK37" s="657"/>
      <c r="CL37" s="657"/>
      <c r="CM37" s="657"/>
      <c r="CN37" s="657"/>
      <c r="CO37" s="657"/>
      <c r="CP37" s="657"/>
      <c r="CQ37" s="658"/>
      <c r="CR37" s="659">
        <v>409271</v>
      </c>
      <c r="CS37" s="691"/>
      <c r="CT37" s="691"/>
      <c r="CU37" s="691"/>
      <c r="CV37" s="691"/>
      <c r="CW37" s="691"/>
      <c r="CX37" s="691"/>
      <c r="CY37" s="692"/>
      <c r="CZ37" s="664">
        <v>2.9</v>
      </c>
      <c r="DA37" s="689"/>
      <c r="DB37" s="689"/>
      <c r="DC37" s="693"/>
      <c r="DD37" s="668">
        <v>400058</v>
      </c>
      <c r="DE37" s="691"/>
      <c r="DF37" s="691"/>
      <c r="DG37" s="691"/>
      <c r="DH37" s="691"/>
      <c r="DI37" s="691"/>
      <c r="DJ37" s="691"/>
      <c r="DK37" s="692"/>
      <c r="DL37" s="668">
        <v>393029</v>
      </c>
      <c r="DM37" s="691"/>
      <c r="DN37" s="691"/>
      <c r="DO37" s="691"/>
      <c r="DP37" s="691"/>
      <c r="DQ37" s="691"/>
      <c r="DR37" s="691"/>
      <c r="DS37" s="691"/>
      <c r="DT37" s="691"/>
      <c r="DU37" s="691"/>
      <c r="DV37" s="692"/>
      <c r="DW37" s="664">
        <v>5.3</v>
      </c>
      <c r="DX37" s="689"/>
      <c r="DY37" s="689"/>
      <c r="DZ37" s="689"/>
      <c r="EA37" s="689"/>
      <c r="EB37" s="689"/>
      <c r="EC37" s="690"/>
    </row>
    <row r="38" spans="2:133" ht="11.25" customHeight="1" x14ac:dyDescent="0.2">
      <c r="B38" s="656" t="s">
        <v>345</v>
      </c>
      <c r="C38" s="657"/>
      <c r="D38" s="657"/>
      <c r="E38" s="657"/>
      <c r="F38" s="657"/>
      <c r="G38" s="657"/>
      <c r="H38" s="657"/>
      <c r="I38" s="657"/>
      <c r="J38" s="657"/>
      <c r="K38" s="657"/>
      <c r="L38" s="657"/>
      <c r="M38" s="657"/>
      <c r="N38" s="657"/>
      <c r="O38" s="657"/>
      <c r="P38" s="657"/>
      <c r="Q38" s="658"/>
      <c r="R38" s="659">
        <v>1966323</v>
      </c>
      <c r="S38" s="660"/>
      <c r="T38" s="660"/>
      <c r="U38" s="660"/>
      <c r="V38" s="660"/>
      <c r="W38" s="660"/>
      <c r="X38" s="660"/>
      <c r="Y38" s="661"/>
      <c r="Z38" s="662">
        <v>13.8</v>
      </c>
      <c r="AA38" s="662"/>
      <c r="AB38" s="662"/>
      <c r="AC38" s="662"/>
      <c r="AD38" s="663" t="s">
        <v>131</v>
      </c>
      <c r="AE38" s="663"/>
      <c r="AF38" s="663"/>
      <c r="AG38" s="663"/>
      <c r="AH38" s="663"/>
      <c r="AI38" s="663"/>
      <c r="AJ38" s="663"/>
      <c r="AK38" s="663"/>
      <c r="AL38" s="664" t="s">
        <v>131</v>
      </c>
      <c r="AM38" s="665"/>
      <c r="AN38" s="665"/>
      <c r="AO38" s="666"/>
      <c r="AQ38" s="722" t="s">
        <v>346</v>
      </c>
      <c r="AR38" s="723"/>
      <c r="AS38" s="723"/>
      <c r="AT38" s="723"/>
      <c r="AU38" s="723"/>
      <c r="AV38" s="723"/>
      <c r="AW38" s="723"/>
      <c r="AX38" s="723"/>
      <c r="AY38" s="724"/>
      <c r="AZ38" s="659">
        <v>337111</v>
      </c>
      <c r="BA38" s="660"/>
      <c r="BB38" s="660"/>
      <c r="BC38" s="660"/>
      <c r="BD38" s="691"/>
      <c r="BE38" s="691"/>
      <c r="BF38" s="714"/>
      <c r="BG38" s="656" t="s">
        <v>347</v>
      </c>
      <c r="BH38" s="657"/>
      <c r="BI38" s="657"/>
      <c r="BJ38" s="657"/>
      <c r="BK38" s="657"/>
      <c r="BL38" s="657"/>
      <c r="BM38" s="657"/>
      <c r="BN38" s="657"/>
      <c r="BO38" s="657"/>
      <c r="BP38" s="657"/>
      <c r="BQ38" s="657"/>
      <c r="BR38" s="657"/>
      <c r="BS38" s="657"/>
      <c r="BT38" s="657"/>
      <c r="BU38" s="658"/>
      <c r="BV38" s="659">
        <v>1905</v>
      </c>
      <c r="BW38" s="660"/>
      <c r="BX38" s="660"/>
      <c r="BY38" s="660"/>
      <c r="BZ38" s="660"/>
      <c r="CA38" s="660"/>
      <c r="CB38" s="669"/>
      <c r="CD38" s="656" t="s">
        <v>348</v>
      </c>
      <c r="CE38" s="657"/>
      <c r="CF38" s="657"/>
      <c r="CG38" s="657"/>
      <c r="CH38" s="657"/>
      <c r="CI38" s="657"/>
      <c r="CJ38" s="657"/>
      <c r="CK38" s="657"/>
      <c r="CL38" s="657"/>
      <c r="CM38" s="657"/>
      <c r="CN38" s="657"/>
      <c r="CO38" s="657"/>
      <c r="CP38" s="657"/>
      <c r="CQ38" s="658"/>
      <c r="CR38" s="659">
        <v>1243121</v>
      </c>
      <c r="CS38" s="660"/>
      <c r="CT38" s="660"/>
      <c r="CU38" s="660"/>
      <c r="CV38" s="660"/>
      <c r="CW38" s="660"/>
      <c r="CX38" s="660"/>
      <c r="CY38" s="661"/>
      <c r="CZ38" s="664">
        <v>9</v>
      </c>
      <c r="DA38" s="689"/>
      <c r="DB38" s="689"/>
      <c r="DC38" s="693"/>
      <c r="DD38" s="668">
        <v>1075220</v>
      </c>
      <c r="DE38" s="660"/>
      <c r="DF38" s="660"/>
      <c r="DG38" s="660"/>
      <c r="DH38" s="660"/>
      <c r="DI38" s="660"/>
      <c r="DJ38" s="660"/>
      <c r="DK38" s="661"/>
      <c r="DL38" s="668">
        <v>927325</v>
      </c>
      <c r="DM38" s="660"/>
      <c r="DN38" s="660"/>
      <c r="DO38" s="660"/>
      <c r="DP38" s="660"/>
      <c r="DQ38" s="660"/>
      <c r="DR38" s="660"/>
      <c r="DS38" s="660"/>
      <c r="DT38" s="660"/>
      <c r="DU38" s="660"/>
      <c r="DV38" s="661"/>
      <c r="DW38" s="664">
        <v>12.6</v>
      </c>
      <c r="DX38" s="689"/>
      <c r="DY38" s="689"/>
      <c r="DZ38" s="689"/>
      <c r="EA38" s="689"/>
      <c r="EB38" s="689"/>
      <c r="EC38" s="690"/>
    </row>
    <row r="39" spans="2:133" ht="11.25" customHeight="1" x14ac:dyDescent="0.2">
      <c r="B39" s="656" t="s">
        <v>349</v>
      </c>
      <c r="C39" s="657"/>
      <c r="D39" s="657"/>
      <c r="E39" s="657"/>
      <c r="F39" s="657"/>
      <c r="G39" s="657"/>
      <c r="H39" s="657"/>
      <c r="I39" s="657"/>
      <c r="J39" s="657"/>
      <c r="K39" s="657"/>
      <c r="L39" s="657"/>
      <c r="M39" s="657"/>
      <c r="N39" s="657"/>
      <c r="O39" s="657"/>
      <c r="P39" s="657"/>
      <c r="Q39" s="658"/>
      <c r="R39" s="659" t="s">
        <v>179</v>
      </c>
      <c r="S39" s="660"/>
      <c r="T39" s="660"/>
      <c r="U39" s="660"/>
      <c r="V39" s="660"/>
      <c r="W39" s="660"/>
      <c r="X39" s="660"/>
      <c r="Y39" s="661"/>
      <c r="Z39" s="662" t="s">
        <v>131</v>
      </c>
      <c r="AA39" s="662"/>
      <c r="AB39" s="662"/>
      <c r="AC39" s="662"/>
      <c r="AD39" s="663" t="s">
        <v>131</v>
      </c>
      <c r="AE39" s="663"/>
      <c r="AF39" s="663"/>
      <c r="AG39" s="663"/>
      <c r="AH39" s="663"/>
      <c r="AI39" s="663"/>
      <c r="AJ39" s="663"/>
      <c r="AK39" s="663"/>
      <c r="AL39" s="664" t="s">
        <v>131</v>
      </c>
      <c r="AM39" s="665"/>
      <c r="AN39" s="665"/>
      <c r="AO39" s="666"/>
      <c r="AQ39" s="722" t="s">
        <v>350</v>
      </c>
      <c r="AR39" s="723"/>
      <c r="AS39" s="723"/>
      <c r="AT39" s="723"/>
      <c r="AU39" s="723"/>
      <c r="AV39" s="723"/>
      <c r="AW39" s="723"/>
      <c r="AX39" s="723"/>
      <c r="AY39" s="724"/>
      <c r="AZ39" s="659">
        <v>31921</v>
      </c>
      <c r="BA39" s="660"/>
      <c r="BB39" s="660"/>
      <c r="BC39" s="660"/>
      <c r="BD39" s="691"/>
      <c r="BE39" s="691"/>
      <c r="BF39" s="714"/>
      <c r="BG39" s="656" t="s">
        <v>351</v>
      </c>
      <c r="BH39" s="657"/>
      <c r="BI39" s="657"/>
      <c r="BJ39" s="657"/>
      <c r="BK39" s="657"/>
      <c r="BL39" s="657"/>
      <c r="BM39" s="657"/>
      <c r="BN39" s="657"/>
      <c r="BO39" s="657"/>
      <c r="BP39" s="657"/>
      <c r="BQ39" s="657"/>
      <c r="BR39" s="657"/>
      <c r="BS39" s="657"/>
      <c r="BT39" s="657"/>
      <c r="BU39" s="658"/>
      <c r="BV39" s="659">
        <v>2764</v>
      </c>
      <c r="BW39" s="660"/>
      <c r="BX39" s="660"/>
      <c r="BY39" s="660"/>
      <c r="BZ39" s="660"/>
      <c r="CA39" s="660"/>
      <c r="CB39" s="669"/>
      <c r="CD39" s="656" t="s">
        <v>352</v>
      </c>
      <c r="CE39" s="657"/>
      <c r="CF39" s="657"/>
      <c r="CG39" s="657"/>
      <c r="CH39" s="657"/>
      <c r="CI39" s="657"/>
      <c r="CJ39" s="657"/>
      <c r="CK39" s="657"/>
      <c r="CL39" s="657"/>
      <c r="CM39" s="657"/>
      <c r="CN39" s="657"/>
      <c r="CO39" s="657"/>
      <c r="CP39" s="657"/>
      <c r="CQ39" s="658"/>
      <c r="CR39" s="659">
        <v>1242319</v>
      </c>
      <c r="CS39" s="691"/>
      <c r="CT39" s="691"/>
      <c r="CU39" s="691"/>
      <c r="CV39" s="691"/>
      <c r="CW39" s="691"/>
      <c r="CX39" s="691"/>
      <c r="CY39" s="692"/>
      <c r="CZ39" s="664">
        <v>9</v>
      </c>
      <c r="DA39" s="689"/>
      <c r="DB39" s="689"/>
      <c r="DC39" s="693"/>
      <c r="DD39" s="668">
        <v>1131109</v>
      </c>
      <c r="DE39" s="691"/>
      <c r="DF39" s="691"/>
      <c r="DG39" s="691"/>
      <c r="DH39" s="691"/>
      <c r="DI39" s="691"/>
      <c r="DJ39" s="691"/>
      <c r="DK39" s="692"/>
      <c r="DL39" s="668" t="s">
        <v>131</v>
      </c>
      <c r="DM39" s="691"/>
      <c r="DN39" s="691"/>
      <c r="DO39" s="691"/>
      <c r="DP39" s="691"/>
      <c r="DQ39" s="691"/>
      <c r="DR39" s="691"/>
      <c r="DS39" s="691"/>
      <c r="DT39" s="691"/>
      <c r="DU39" s="691"/>
      <c r="DV39" s="692"/>
      <c r="DW39" s="664" t="s">
        <v>179</v>
      </c>
      <c r="DX39" s="689"/>
      <c r="DY39" s="689"/>
      <c r="DZ39" s="689"/>
      <c r="EA39" s="689"/>
      <c r="EB39" s="689"/>
      <c r="EC39" s="690"/>
    </row>
    <row r="40" spans="2:133" ht="11.25" customHeight="1" x14ac:dyDescent="0.2">
      <c r="B40" s="656" t="s">
        <v>353</v>
      </c>
      <c r="C40" s="657"/>
      <c r="D40" s="657"/>
      <c r="E40" s="657"/>
      <c r="F40" s="657"/>
      <c r="G40" s="657"/>
      <c r="H40" s="657"/>
      <c r="I40" s="657"/>
      <c r="J40" s="657"/>
      <c r="K40" s="657"/>
      <c r="L40" s="657"/>
      <c r="M40" s="657"/>
      <c r="N40" s="657"/>
      <c r="O40" s="657"/>
      <c r="P40" s="657"/>
      <c r="Q40" s="658"/>
      <c r="R40" s="659">
        <v>69423</v>
      </c>
      <c r="S40" s="660"/>
      <c r="T40" s="660"/>
      <c r="U40" s="660"/>
      <c r="V40" s="660"/>
      <c r="W40" s="660"/>
      <c r="X40" s="660"/>
      <c r="Y40" s="661"/>
      <c r="Z40" s="662">
        <v>0.5</v>
      </c>
      <c r="AA40" s="662"/>
      <c r="AB40" s="662"/>
      <c r="AC40" s="662"/>
      <c r="AD40" s="663" t="s">
        <v>131</v>
      </c>
      <c r="AE40" s="663"/>
      <c r="AF40" s="663"/>
      <c r="AG40" s="663"/>
      <c r="AH40" s="663"/>
      <c r="AI40" s="663"/>
      <c r="AJ40" s="663"/>
      <c r="AK40" s="663"/>
      <c r="AL40" s="664" t="s">
        <v>179</v>
      </c>
      <c r="AM40" s="665"/>
      <c r="AN40" s="665"/>
      <c r="AO40" s="666"/>
      <c r="AQ40" s="722" t="s">
        <v>354</v>
      </c>
      <c r="AR40" s="723"/>
      <c r="AS40" s="723"/>
      <c r="AT40" s="723"/>
      <c r="AU40" s="723"/>
      <c r="AV40" s="723"/>
      <c r="AW40" s="723"/>
      <c r="AX40" s="723"/>
      <c r="AY40" s="724"/>
      <c r="AZ40" s="659">
        <v>9413</v>
      </c>
      <c r="BA40" s="660"/>
      <c r="BB40" s="660"/>
      <c r="BC40" s="660"/>
      <c r="BD40" s="691"/>
      <c r="BE40" s="691"/>
      <c r="BF40" s="714"/>
      <c r="BG40" s="707" t="s">
        <v>355</v>
      </c>
      <c r="BH40" s="708"/>
      <c r="BI40" s="708"/>
      <c r="BJ40" s="708"/>
      <c r="BK40" s="708"/>
      <c r="BL40" s="223"/>
      <c r="BM40" s="657" t="s">
        <v>356</v>
      </c>
      <c r="BN40" s="657"/>
      <c r="BO40" s="657"/>
      <c r="BP40" s="657"/>
      <c r="BQ40" s="657"/>
      <c r="BR40" s="657"/>
      <c r="BS40" s="657"/>
      <c r="BT40" s="657"/>
      <c r="BU40" s="658"/>
      <c r="BV40" s="659">
        <v>78</v>
      </c>
      <c r="BW40" s="660"/>
      <c r="BX40" s="660"/>
      <c r="BY40" s="660"/>
      <c r="BZ40" s="660"/>
      <c r="CA40" s="660"/>
      <c r="CB40" s="669"/>
      <c r="CD40" s="656" t="s">
        <v>357</v>
      </c>
      <c r="CE40" s="657"/>
      <c r="CF40" s="657"/>
      <c r="CG40" s="657"/>
      <c r="CH40" s="657"/>
      <c r="CI40" s="657"/>
      <c r="CJ40" s="657"/>
      <c r="CK40" s="657"/>
      <c r="CL40" s="657"/>
      <c r="CM40" s="657"/>
      <c r="CN40" s="657"/>
      <c r="CO40" s="657"/>
      <c r="CP40" s="657"/>
      <c r="CQ40" s="658"/>
      <c r="CR40" s="659">
        <v>137240</v>
      </c>
      <c r="CS40" s="660"/>
      <c r="CT40" s="660"/>
      <c r="CU40" s="660"/>
      <c r="CV40" s="660"/>
      <c r="CW40" s="660"/>
      <c r="CX40" s="660"/>
      <c r="CY40" s="661"/>
      <c r="CZ40" s="664">
        <v>1</v>
      </c>
      <c r="DA40" s="689"/>
      <c r="DB40" s="689"/>
      <c r="DC40" s="693"/>
      <c r="DD40" s="668">
        <v>117840</v>
      </c>
      <c r="DE40" s="660"/>
      <c r="DF40" s="660"/>
      <c r="DG40" s="660"/>
      <c r="DH40" s="660"/>
      <c r="DI40" s="660"/>
      <c r="DJ40" s="660"/>
      <c r="DK40" s="661"/>
      <c r="DL40" s="668">
        <v>117828</v>
      </c>
      <c r="DM40" s="660"/>
      <c r="DN40" s="660"/>
      <c r="DO40" s="660"/>
      <c r="DP40" s="660"/>
      <c r="DQ40" s="660"/>
      <c r="DR40" s="660"/>
      <c r="DS40" s="660"/>
      <c r="DT40" s="660"/>
      <c r="DU40" s="660"/>
      <c r="DV40" s="661"/>
      <c r="DW40" s="664">
        <v>1.6</v>
      </c>
      <c r="DX40" s="689"/>
      <c r="DY40" s="689"/>
      <c r="DZ40" s="689"/>
      <c r="EA40" s="689"/>
      <c r="EB40" s="689"/>
      <c r="EC40" s="690"/>
    </row>
    <row r="41" spans="2:133" ht="11.25" customHeight="1" x14ac:dyDescent="0.2">
      <c r="B41" s="680" t="s">
        <v>358</v>
      </c>
      <c r="C41" s="681"/>
      <c r="D41" s="681"/>
      <c r="E41" s="681"/>
      <c r="F41" s="681"/>
      <c r="G41" s="681"/>
      <c r="H41" s="681"/>
      <c r="I41" s="681"/>
      <c r="J41" s="681"/>
      <c r="K41" s="681"/>
      <c r="L41" s="681"/>
      <c r="M41" s="681"/>
      <c r="N41" s="681"/>
      <c r="O41" s="681"/>
      <c r="P41" s="681"/>
      <c r="Q41" s="682"/>
      <c r="R41" s="731">
        <v>14287977</v>
      </c>
      <c r="S41" s="732"/>
      <c r="T41" s="732"/>
      <c r="U41" s="732"/>
      <c r="V41" s="732"/>
      <c r="W41" s="732"/>
      <c r="X41" s="732"/>
      <c r="Y41" s="736"/>
      <c r="Z41" s="737">
        <v>100</v>
      </c>
      <c r="AA41" s="737"/>
      <c r="AB41" s="737"/>
      <c r="AC41" s="737"/>
      <c r="AD41" s="738">
        <v>7304088</v>
      </c>
      <c r="AE41" s="738"/>
      <c r="AF41" s="738"/>
      <c r="AG41" s="738"/>
      <c r="AH41" s="738"/>
      <c r="AI41" s="738"/>
      <c r="AJ41" s="738"/>
      <c r="AK41" s="738"/>
      <c r="AL41" s="739">
        <v>100</v>
      </c>
      <c r="AM41" s="719"/>
      <c r="AN41" s="719"/>
      <c r="AO41" s="740"/>
      <c r="AQ41" s="722" t="s">
        <v>359</v>
      </c>
      <c r="AR41" s="723"/>
      <c r="AS41" s="723"/>
      <c r="AT41" s="723"/>
      <c r="AU41" s="723"/>
      <c r="AV41" s="723"/>
      <c r="AW41" s="723"/>
      <c r="AX41" s="723"/>
      <c r="AY41" s="724"/>
      <c r="AZ41" s="659">
        <v>149269</v>
      </c>
      <c r="BA41" s="660"/>
      <c r="BB41" s="660"/>
      <c r="BC41" s="660"/>
      <c r="BD41" s="691"/>
      <c r="BE41" s="691"/>
      <c r="BF41" s="714"/>
      <c r="BG41" s="707"/>
      <c r="BH41" s="708"/>
      <c r="BI41" s="708"/>
      <c r="BJ41" s="708"/>
      <c r="BK41" s="708"/>
      <c r="BL41" s="223"/>
      <c r="BM41" s="657" t="s">
        <v>360</v>
      </c>
      <c r="BN41" s="657"/>
      <c r="BO41" s="657"/>
      <c r="BP41" s="657"/>
      <c r="BQ41" s="657"/>
      <c r="BR41" s="657"/>
      <c r="BS41" s="657"/>
      <c r="BT41" s="657"/>
      <c r="BU41" s="658"/>
      <c r="BV41" s="659" t="s">
        <v>361</v>
      </c>
      <c r="BW41" s="660"/>
      <c r="BX41" s="660"/>
      <c r="BY41" s="660"/>
      <c r="BZ41" s="660"/>
      <c r="CA41" s="660"/>
      <c r="CB41" s="669"/>
      <c r="CD41" s="656" t="s">
        <v>362</v>
      </c>
      <c r="CE41" s="657"/>
      <c r="CF41" s="657"/>
      <c r="CG41" s="657"/>
      <c r="CH41" s="657"/>
      <c r="CI41" s="657"/>
      <c r="CJ41" s="657"/>
      <c r="CK41" s="657"/>
      <c r="CL41" s="657"/>
      <c r="CM41" s="657"/>
      <c r="CN41" s="657"/>
      <c r="CO41" s="657"/>
      <c r="CP41" s="657"/>
      <c r="CQ41" s="658"/>
      <c r="CR41" s="659" t="s">
        <v>361</v>
      </c>
      <c r="CS41" s="691"/>
      <c r="CT41" s="691"/>
      <c r="CU41" s="691"/>
      <c r="CV41" s="691"/>
      <c r="CW41" s="691"/>
      <c r="CX41" s="691"/>
      <c r="CY41" s="692"/>
      <c r="CZ41" s="664" t="s">
        <v>131</v>
      </c>
      <c r="DA41" s="689"/>
      <c r="DB41" s="689"/>
      <c r="DC41" s="693"/>
      <c r="DD41" s="668" t="s">
        <v>361</v>
      </c>
      <c r="DE41" s="691"/>
      <c r="DF41" s="691"/>
      <c r="DG41" s="691"/>
      <c r="DH41" s="691"/>
      <c r="DI41" s="691"/>
      <c r="DJ41" s="691"/>
      <c r="DK41" s="692"/>
      <c r="DL41" s="742"/>
      <c r="DM41" s="743"/>
      <c r="DN41" s="743"/>
      <c r="DO41" s="743"/>
      <c r="DP41" s="743"/>
      <c r="DQ41" s="743"/>
      <c r="DR41" s="743"/>
      <c r="DS41" s="743"/>
      <c r="DT41" s="743"/>
      <c r="DU41" s="743"/>
      <c r="DV41" s="744"/>
      <c r="DW41" s="733"/>
      <c r="DX41" s="734"/>
      <c r="DY41" s="734"/>
      <c r="DZ41" s="734"/>
      <c r="EA41" s="734"/>
      <c r="EB41" s="734"/>
      <c r="EC41" s="735"/>
    </row>
    <row r="42" spans="2:133" ht="11.25" customHeight="1" x14ac:dyDescent="0.2">
      <c r="AQ42" s="728" t="s">
        <v>363</v>
      </c>
      <c r="AR42" s="729"/>
      <c r="AS42" s="729"/>
      <c r="AT42" s="729"/>
      <c r="AU42" s="729"/>
      <c r="AV42" s="729"/>
      <c r="AW42" s="729"/>
      <c r="AX42" s="729"/>
      <c r="AY42" s="730"/>
      <c r="AZ42" s="731">
        <v>614618</v>
      </c>
      <c r="BA42" s="732"/>
      <c r="BB42" s="732"/>
      <c r="BC42" s="732"/>
      <c r="BD42" s="718"/>
      <c r="BE42" s="718"/>
      <c r="BF42" s="720"/>
      <c r="BG42" s="709"/>
      <c r="BH42" s="710"/>
      <c r="BI42" s="710"/>
      <c r="BJ42" s="710"/>
      <c r="BK42" s="710"/>
      <c r="BL42" s="224"/>
      <c r="BM42" s="681" t="s">
        <v>364</v>
      </c>
      <c r="BN42" s="681"/>
      <c r="BO42" s="681"/>
      <c r="BP42" s="681"/>
      <c r="BQ42" s="681"/>
      <c r="BR42" s="681"/>
      <c r="BS42" s="681"/>
      <c r="BT42" s="681"/>
      <c r="BU42" s="682"/>
      <c r="BV42" s="731">
        <v>436</v>
      </c>
      <c r="BW42" s="732"/>
      <c r="BX42" s="732"/>
      <c r="BY42" s="732"/>
      <c r="BZ42" s="732"/>
      <c r="CA42" s="732"/>
      <c r="CB42" s="741"/>
      <c r="CD42" s="656" t="s">
        <v>365</v>
      </c>
      <c r="CE42" s="657"/>
      <c r="CF42" s="657"/>
      <c r="CG42" s="657"/>
      <c r="CH42" s="657"/>
      <c r="CI42" s="657"/>
      <c r="CJ42" s="657"/>
      <c r="CK42" s="657"/>
      <c r="CL42" s="657"/>
      <c r="CM42" s="657"/>
      <c r="CN42" s="657"/>
      <c r="CO42" s="657"/>
      <c r="CP42" s="657"/>
      <c r="CQ42" s="658"/>
      <c r="CR42" s="659">
        <v>2846008</v>
      </c>
      <c r="CS42" s="691"/>
      <c r="CT42" s="691"/>
      <c r="CU42" s="691"/>
      <c r="CV42" s="691"/>
      <c r="CW42" s="691"/>
      <c r="CX42" s="691"/>
      <c r="CY42" s="692"/>
      <c r="CZ42" s="664">
        <v>20.5</v>
      </c>
      <c r="DA42" s="689"/>
      <c r="DB42" s="689"/>
      <c r="DC42" s="693"/>
      <c r="DD42" s="668">
        <v>175957</v>
      </c>
      <c r="DE42" s="691"/>
      <c r="DF42" s="691"/>
      <c r="DG42" s="691"/>
      <c r="DH42" s="691"/>
      <c r="DI42" s="691"/>
      <c r="DJ42" s="691"/>
      <c r="DK42" s="692"/>
      <c r="DL42" s="742"/>
      <c r="DM42" s="743"/>
      <c r="DN42" s="743"/>
      <c r="DO42" s="743"/>
      <c r="DP42" s="743"/>
      <c r="DQ42" s="743"/>
      <c r="DR42" s="743"/>
      <c r="DS42" s="743"/>
      <c r="DT42" s="743"/>
      <c r="DU42" s="743"/>
      <c r="DV42" s="744"/>
      <c r="DW42" s="733"/>
      <c r="DX42" s="734"/>
      <c r="DY42" s="734"/>
      <c r="DZ42" s="734"/>
      <c r="EA42" s="734"/>
      <c r="EB42" s="734"/>
      <c r="EC42" s="735"/>
    </row>
    <row r="43" spans="2:133" ht="11.25" customHeight="1" x14ac:dyDescent="0.2">
      <c r="B43" s="214" t="s">
        <v>366</v>
      </c>
      <c r="CD43" s="656" t="s">
        <v>367</v>
      </c>
      <c r="CE43" s="657"/>
      <c r="CF43" s="657"/>
      <c r="CG43" s="657"/>
      <c r="CH43" s="657"/>
      <c r="CI43" s="657"/>
      <c r="CJ43" s="657"/>
      <c r="CK43" s="657"/>
      <c r="CL43" s="657"/>
      <c r="CM43" s="657"/>
      <c r="CN43" s="657"/>
      <c r="CO43" s="657"/>
      <c r="CP43" s="657"/>
      <c r="CQ43" s="658"/>
      <c r="CR43" s="659">
        <v>79154</v>
      </c>
      <c r="CS43" s="691"/>
      <c r="CT43" s="691"/>
      <c r="CU43" s="691"/>
      <c r="CV43" s="691"/>
      <c r="CW43" s="691"/>
      <c r="CX43" s="691"/>
      <c r="CY43" s="692"/>
      <c r="CZ43" s="664">
        <v>0.6</v>
      </c>
      <c r="DA43" s="689"/>
      <c r="DB43" s="689"/>
      <c r="DC43" s="693"/>
      <c r="DD43" s="668">
        <v>38815</v>
      </c>
      <c r="DE43" s="691"/>
      <c r="DF43" s="691"/>
      <c r="DG43" s="691"/>
      <c r="DH43" s="691"/>
      <c r="DI43" s="691"/>
      <c r="DJ43" s="691"/>
      <c r="DK43" s="692"/>
      <c r="DL43" s="742"/>
      <c r="DM43" s="743"/>
      <c r="DN43" s="743"/>
      <c r="DO43" s="743"/>
      <c r="DP43" s="743"/>
      <c r="DQ43" s="743"/>
      <c r="DR43" s="743"/>
      <c r="DS43" s="743"/>
      <c r="DT43" s="743"/>
      <c r="DU43" s="743"/>
      <c r="DV43" s="744"/>
      <c r="DW43" s="733"/>
      <c r="DX43" s="734"/>
      <c r="DY43" s="734"/>
      <c r="DZ43" s="734"/>
      <c r="EA43" s="734"/>
      <c r="EB43" s="734"/>
      <c r="EC43" s="735"/>
    </row>
    <row r="44" spans="2:133" ht="11.25" customHeight="1" x14ac:dyDescent="0.2">
      <c r="B44" s="745" t="s">
        <v>368</v>
      </c>
      <c r="C44" s="745"/>
      <c r="D44" s="745"/>
      <c r="E44" s="745"/>
      <c r="F44" s="745"/>
      <c r="G44" s="745"/>
      <c r="H44" s="745"/>
      <c r="I44" s="745"/>
      <c r="J44" s="745"/>
      <c r="K44" s="745"/>
      <c r="L44" s="745"/>
      <c r="M44" s="745"/>
      <c r="N44" s="745"/>
      <c r="O44" s="745"/>
      <c r="P44" s="745"/>
      <c r="Q44" s="745"/>
      <c r="R44" s="745"/>
      <c r="S44" s="745"/>
      <c r="T44" s="745"/>
      <c r="U44" s="745"/>
      <c r="V44" s="745"/>
      <c r="W44" s="745"/>
      <c r="X44" s="745"/>
      <c r="Y44" s="745"/>
      <c r="Z44" s="745"/>
      <c r="AA44" s="745"/>
      <c r="AB44" s="745"/>
      <c r="AC44" s="745"/>
      <c r="AD44" s="745"/>
      <c r="AE44" s="745"/>
      <c r="AF44" s="745"/>
      <c r="AG44" s="745"/>
      <c r="AH44" s="745"/>
      <c r="AI44" s="745"/>
      <c r="AJ44" s="745"/>
      <c r="AK44" s="745"/>
      <c r="AL44" s="745"/>
      <c r="AM44" s="745"/>
      <c r="AN44" s="745"/>
      <c r="AO44" s="745"/>
      <c r="AP44" s="745"/>
      <c r="AQ44" s="745"/>
      <c r="AR44" s="745"/>
      <c r="AS44" s="745"/>
      <c r="AT44" s="745"/>
      <c r="AU44" s="745"/>
      <c r="AV44" s="745"/>
      <c r="AW44" s="745"/>
      <c r="AX44" s="745"/>
      <c r="AY44" s="745"/>
      <c r="AZ44" s="745"/>
      <c r="BA44" s="745"/>
      <c r="BB44" s="745"/>
      <c r="BC44" s="745"/>
      <c r="BD44" s="745"/>
      <c r="BE44" s="745"/>
      <c r="BF44" s="745"/>
      <c r="BG44" s="745"/>
      <c r="BH44" s="745"/>
      <c r="BI44" s="745"/>
      <c r="BJ44" s="745"/>
      <c r="BK44" s="745"/>
      <c r="BL44" s="745"/>
      <c r="BM44" s="745"/>
      <c r="BN44" s="745"/>
      <c r="BO44" s="745"/>
      <c r="BP44" s="745"/>
      <c r="BQ44" s="745"/>
      <c r="BR44" s="745"/>
      <c r="BS44" s="745"/>
      <c r="BT44" s="745"/>
      <c r="BU44" s="745"/>
      <c r="BV44" s="745"/>
      <c r="BW44" s="745"/>
      <c r="BX44" s="745"/>
      <c r="BY44" s="745"/>
      <c r="BZ44" s="745"/>
      <c r="CA44" s="745"/>
      <c r="CB44" s="745"/>
      <c r="CC44" s="746"/>
      <c r="CD44" s="695" t="s">
        <v>315</v>
      </c>
      <c r="CE44" s="696"/>
      <c r="CF44" s="656" t="s">
        <v>369</v>
      </c>
      <c r="CG44" s="657"/>
      <c r="CH44" s="657"/>
      <c r="CI44" s="657"/>
      <c r="CJ44" s="657"/>
      <c r="CK44" s="657"/>
      <c r="CL44" s="657"/>
      <c r="CM44" s="657"/>
      <c r="CN44" s="657"/>
      <c r="CO44" s="657"/>
      <c r="CP44" s="657"/>
      <c r="CQ44" s="658"/>
      <c r="CR44" s="659">
        <v>2797136</v>
      </c>
      <c r="CS44" s="660"/>
      <c r="CT44" s="660"/>
      <c r="CU44" s="660"/>
      <c r="CV44" s="660"/>
      <c r="CW44" s="660"/>
      <c r="CX44" s="660"/>
      <c r="CY44" s="661"/>
      <c r="CZ44" s="664">
        <v>20.2</v>
      </c>
      <c r="DA44" s="665"/>
      <c r="DB44" s="665"/>
      <c r="DC44" s="671"/>
      <c r="DD44" s="668">
        <v>171818</v>
      </c>
      <c r="DE44" s="660"/>
      <c r="DF44" s="660"/>
      <c r="DG44" s="660"/>
      <c r="DH44" s="660"/>
      <c r="DI44" s="660"/>
      <c r="DJ44" s="660"/>
      <c r="DK44" s="661"/>
      <c r="DL44" s="742"/>
      <c r="DM44" s="743"/>
      <c r="DN44" s="743"/>
      <c r="DO44" s="743"/>
      <c r="DP44" s="743"/>
      <c r="DQ44" s="743"/>
      <c r="DR44" s="743"/>
      <c r="DS44" s="743"/>
      <c r="DT44" s="743"/>
      <c r="DU44" s="743"/>
      <c r="DV44" s="744"/>
      <c r="DW44" s="733"/>
      <c r="DX44" s="734"/>
      <c r="DY44" s="734"/>
      <c r="DZ44" s="734"/>
      <c r="EA44" s="734"/>
      <c r="EB44" s="734"/>
      <c r="EC44" s="735"/>
    </row>
    <row r="45" spans="2:133" ht="11.25" customHeight="1" x14ac:dyDescent="0.2">
      <c r="B45" s="745" t="s">
        <v>370</v>
      </c>
      <c r="C45" s="745"/>
      <c r="D45" s="745"/>
      <c r="E45" s="745"/>
      <c r="F45" s="745"/>
      <c r="G45" s="745"/>
      <c r="H45" s="745"/>
      <c r="I45" s="745"/>
      <c r="J45" s="745"/>
      <c r="K45" s="745"/>
      <c r="L45" s="745"/>
      <c r="M45" s="745"/>
      <c r="N45" s="745"/>
      <c r="O45" s="745"/>
      <c r="P45" s="745"/>
      <c r="Q45" s="745"/>
      <c r="R45" s="745"/>
      <c r="S45" s="745"/>
      <c r="T45" s="745"/>
      <c r="U45" s="745"/>
      <c r="V45" s="745"/>
      <c r="W45" s="745"/>
      <c r="X45" s="745"/>
      <c r="Y45" s="745"/>
      <c r="Z45" s="745"/>
      <c r="AA45" s="745"/>
      <c r="AB45" s="745"/>
      <c r="AC45" s="745"/>
      <c r="AD45" s="745"/>
      <c r="AE45" s="745"/>
      <c r="AF45" s="745"/>
      <c r="AG45" s="745"/>
      <c r="AH45" s="745"/>
      <c r="AI45" s="745"/>
      <c r="AJ45" s="745"/>
      <c r="AK45" s="745"/>
      <c r="AL45" s="745"/>
      <c r="AM45" s="745"/>
      <c r="AN45" s="745"/>
      <c r="AO45" s="745"/>
      <c r="AP45" s="745"/>
      <c r="AQ45" s="745"/>
      <c r="AR45" s="745"/>
      <c r="AS45" s="745"/>
      <c r="AT45" s="745"/>
      <c r="AU45" s="745"/>
      <c r="AV45" s="745"/>
      <c r="AW45" s="745"/>
      <c r="AX45" s="745"/>
      <c r="AY45" s="745"/>
      <c r="AZ45" s="745"/>
      <c r="BA45" s="745"/>
      <c r="BB45" s="745"/>
      <c r="BC45" s="745"/>
      <c r="BD45" s="745"/>
      <c r="BE45" s="745"/>
      <c r="BF45" s="745"/>
      <c r="BG45" s="745"/>
      <c r="BH45" s="745"/>
      <c r="BI45" s="745"/>
      <c r="BJ45" s="745"/>
      <c r="BK45" s="745"/>
      <c r="BL45" s="745"/>
      <c r="BM45" s="745"/>
      <c r="BN45" s="745"/>
      <c r="BO45" s="745"/>
      <c r="BP45" s="745"/>
      <c r="BQ45" s="745"/>
      <c r="BR45" s="745"/>
      <c r="BS45" s="745"/>
      <c r="BT45" s="745"/>
      <c r="BU45" s="745"/>
      <c r="BV45" s="745"/>
      <c r="BW45" s="745"/>
      <c r="BX45" s="745"/>
      <c r="BY45" s="745"/>
      <c r="BZ45" s="745"/>
      <c r="CA45" s="745"/>
      <c r="CB45" s="745"/>
      <c r="CC45" s="746"/>
      <c r="CD45" s="697"/>
      <c r="CE45" s="698"/>
      <c r="CF45" s="656" t="s">
        <v>371</v>
      </c>
      <c r="CG45" s="657"/>
      <c r="CH45" s="657"/>
      <c r="CI45" s="657"/>
      <c r="CJ45" s="657"/>
      <c r="CK45" s="657"/>
      <c r="CL45" s="657"/>
      <c r="CM45" s="657"/>
      <c r="CN45" s="657"/>
      <c r="CO45" s="657"/>
      <c r="CP45" s="657"/>
      <c r="CQ45" s="658"/>
      <c r="CR45" s="659">
        <v>2139738</v>
      </c>
      <c r="CS45" s="691"/>
      <c r="CT45" s="691"/>
      <c r="CU45" s="691"/>
      <c r="CV45" s="691"/>
      <c r="CW45" s="691"/>
      <c r="CX45" s="691"/>
      <c r="CY45" s="692"/>
      <c r="CZ45" s="664">
        <v>15.4</v>
      </c>
      <c r="DA45" s="689"/>
      <c r="DB45" s="689"/>
      <c r="DC45" s="693"/>
      <c r="DD45" s="668">
        <v>9973</v>
      </c>
      <c r="DE45" s="691"/>
      <c r="DF45" s="691"/>
      <c r="DG45" s="691"/>
      <c r="DH45" s="691"/>
      <c r="DI45" s="691"/>
      <c r="DJ45" s="691"/>
      <c r="DK45" s="692"/>
      <c r="DL45" s="742"/>
      <c r="DM45" s="743"/>
      <c r="DN45" s="743"/>
      <c r="DO45" s="743"/>
      <c r="DP45" s="743"/>
      <c r="DQ45" s="743"/>
      <c r="DR45" s="743"/>
      <c r="DS45" s="743"/>
      <c r="DT45" s="743"/>
      <c r="DU45" s="743"/>
      <c r="DV45" s="744"/>
      <c r="DW45" s="733"/>
      <c r="DX45" s="734"/>
      <c r="DY45" s="734"/>
      <c r="DZ45" s="734"/>
      <c r="EA45" s="734"/>
      <c r="EB45" s="734"/>
      <c r="EC45" s="735"/>
    </row>
    <row r="46" spans="2:133" ht="11.25" customHeight="1" x14ac:dyDescent="0.2">
      <c r="B46" s="225"/>
      <c r="CD46" s="697"/>
      <c r="CE46" s="698"/>
      <c r="CF46" s="656" t="s">
        <v>372</v>
      </c>
      <c r="CG46" s="657"/>
      <c r="CH46" s="657"/>
      <c r="CI46" s="657"/>
      <c r="CJ46" s="657"/>
      <c r="CK46" s="657"/>
      <c r="CL46" s="657"/>
      <c r="CM46" s="657"/>
      <c r="CN46" s="657"/>
      <c r="CO46" s="657"/>
      <c r="CP46" s="657"/>
      <c r="CQ46" s="658"/>
      <c r="CR46" s="659">
        <v>595170</v>
      </c>
      <c r="CS46" s="660"/>
      <c r="CT46" s="660"/>
      <c r="CU46" s="660"/>
      <c r="CV46" s="660"/>
      <c r="CW46" s="660"/>
      <c r="CX46" s="660"/>
      <c r="CY46" s="661"/>
      <c r="CZ46" s="664">
        <v>4.3</v>
      </c>
      <c r="DA46" s="665"/>
      <c r="DB46" s="665"/>
      <c r="DC46" s="671"/>
      <c r="DD46" s="668">
        <v>102429</v>
      </c>
      <c r="DE46" s="660"/>
      <c r="DF46" s="660"/>
      <c r="DG46" s="660"/>
      <c r="DH46" s="660"/>
      <c r="DI46" s="660"/>
      <c r="DJ46" s="660"/>
      <c r="DK46" s="661"/>
      <c r="DL46" s="742"/>
      <c r="DM46" s="743"/>
      <c r="DN46" s="743"/>
      <c r="DO46" s="743"/>
      <c r="DP46" s="743"/>
      <c r="DQ46" s="743"/>
      <c r="DR46" s="743"/>
      <c r="DS46" s="743"/>
      <c r="DT46" s="743"/>
      <c r="DU46" s="743"/>
      <c r="DV46" s="744"/>
      <c r="DW46" s="733"/>
      <c r="DX46" s="734"/>
      <c r="DY46" s="734"/>
      <c r="DZ46" s="734"/>
      <c r="EA46" s="734"/>
      <c r="EB46" s="734"/>
      <c r="EC46" s="735"/>
    </row>
    <row r="47" spans="2:133" ht="11.25" customHeight="1" x14ac:dyDescent="0.2">
      <c r="B47" s="225"/>
      <c r="CD47" s="697"/>
      <c r="CE47" s="698"/>
      <c r="CF47" s="656" t="s">
        <v>373</v>
      </c>
      <c r="CG47" s="657"/>
      <c r="CH47" s="657"/>
      <c r="CI47" s="657"/>
      <c r="CJ47" s="657"/>
      <c r="CK47" s="657"/>
      <c r="CL47" s="657"/>
      <c r="CM47" s="657"/>
      <c r="CN47" s="657"/>
      <c r="CO47" s="657"/>
      <c r="CP47" s="657"/>
      <c r="CQ47" s="658"/>
      <c r="CR47" s="659">
        <v>48872</v>
      </c>
      <c r="CS47" s="691"/>
      <c r="CT47" s="691"/>
      <c r="CU47" s="691"/>
      <c r="CV47" s="691"/>
      <c r="CW47" s="691"/>
      <c r="CX47" s="691"/>
      <c r="CY47" s="692"/>
      <c r="CZ47" s="664">
        <v>0.4</v>
      </c>
      <c r="DA47" s="689"/>
      <c r="DB47" s="689"/>
      <c r="DC47" s="693"/>
      <c r="DD47" s="668">
        <v>4139</v>
      </c>
      <c r="DE47" s="691"/>
      <c r="DF47" s="691"/>
      <c r="DG47" s="691"/>
      <c r="DH47" s="691"/>
      <c r="DI47" s="691"/>
      <c r="DJ47" s="691"/>
      <c r="DK47" s="692"/>
      <c r="DL47" s="742"/>
      <c r="DM47" s="743"/>
      <c r="DN47" s="743"/>
      <c r="DO47" s="743"/>
      <c r="DP47" s="743"/>
      <c r="DQ47" s="743"/>
      <c r="DR47" s="743"/>
      <c r="DS47" s="743"/>
      <c r="DT47" s="743"/>
      <c r="DU47" s="743"/>
      <c r="DV47" s="744"/>
      <c r="DW47" s="733"/>
      <c r="DX47" s="734"/>
      <c r="DY47" s="734"/>
      <c r="DZ47" s="734"/>
      <c r="EA47" s="734"/>
      <c r="EB47" s="734"/>
      <c r="EC47" s="735"/>
    </row>
    <row r="48" spans="2:133" ht="10.8" x14ac:dyDescent="0.2">
      <c r="B48" s="225"/>
      <c r="CD48" s="699"/>
      <c r="CE48" s="700"/>
      <c r="CF48" s="656" t="s">
        <v>374</v>
      </c>
      <c r="CG48" s="657"/>
      <c r="CH48" s="657"/>
      <c r="CI48" s="657"/>
      <c r="CJ48" s="657"/>
      <c r="CK48" s="657"/>
      <c r="CL48" s="657"/>
      <c r="CM48" s="657"/>
      <c r="CN48" s="657"/>
      <c r="CO48" s="657"/>
      <c r="CP48" s="657"/>
      <c r="CQ48" s="658"/>
      <c r="CR48" s="659" t="s">
        <v>131</v>
      </c>
      <c r="CS48" s="660"/>
      <c r="CT48" s="660"/>
      <c r="CU48" s="660"/>
      <c r="CV48" s="660"/>
      <c r="CW48" s="660"/>
      <c r="CX48" s="660"/>
      <c r="CY48" s="661"/>
      <c r="CZ48" s="664" t="s">
        <v>361</v>
      </c>
      <c r="DA48" s="665"/>
      <c r="DB48" s="665"/>
      <c r="DC48" s="671"/>
      <c r="DD48" s="668" t="s">
        <v>361</v>
      </c>
      <c r="DE48" s="660"/>
      <c r="DF48" s="660"/>
      <c r="DG48" s="660"/>
      <c r="DH48" s="660"/>
      <c r="DI48" s="660"/>
      <c r="DJ48" s="660"/>
      <c r="DK48" s="661"/>
      <c r="DL48" s="742"/>
      <c r="DM48" s="743"/>
      <c r="DN48" s="743"/>
      <c r="DO48" s="743"/>
      <c r="DP48" s="743"/>
      <c r="DQ48" s="743"/>
      <c r="DR48" s="743"/>
      <c r="DS48" s="743"/>
      <c r="DT48" s="743"/>
      <c r="DU48" s="743"/>
      <c r="DV48" s="744"/>
      <c r="DW48" s="733"/>
      <c r="DX48" s="734"/>
      <c r="DY48" s="734"/>
      <c r="DZ48" s="734"/>
      <c r="EA48" s="734"/>
      <c r="EB48" s="734"/>
      <c r="EC48" s="735"/>
    </row>
    <row r="49" spans="2:133" ht="11.25" customHeight="1" x14ac:dyDescent="0.2">
      <c r="B49" s="225"/>
      <c r="CD49" s="680" t="s">
        <v>375</v>
      </c>
      <c r="CE49" s="681"/>
      <c r="CF49" s="681"/>
      <c r="CG49" s="681"/>
      <c r="CH49" s="681"/>
      <c r="CI49" s="681"/>
      <c r="CJ49" s="681"/>
      <c r="CK49" s="681"/>
      <c r="CL49" s="681"/>
      <c r="CM49" s="681"/>
      <c r="CN49" s="681"/>
      <c r="CO49" s="681"/>
      <c r="CP49" s="681"/>
      <c r="CQ49" s="682"/>
      <c r="CR49" s="731">
        <v>13876932</v>
      </c>
      <c r="CS49" s="718"/>
      <c r="CT49" s="718"/>
      <c r="CU49" s="718"/>
      <c r="CV49" s="718"/>
      <c r="CW49" s="718"/>
      <c r="CX49" s="718"/>
      <c r="CY49" s="747"/>
      <c r="CZ49" s="739">
        <v>100</v>
      </c>
      <c r="DA49" s="748"/>
      <c r="DB49" s="748"/>
      <c r="DC49" s="749"/>
      <c r="DD49" s="750">
        <v>8649820</v>
      </c>
      <c r="DE49" s="718"/>
      <c r="DF49" s="718"/>
      <c r="DG49" s="718"/>
      <c r="DH49" s="718"/>
      <c r="DI49" s="718"/>
      <c r="DJ49" s="718"/>
      <c r="DK49" s="747"/>
      <c r="DL49" s="751"/>
      <c r="DM49" s="752"/>
      <c r="DN49" s="752"/>
      <c r="DO49" s="752"/>
      <c r="DP49" s="752"/>
      <c r="DQ49" s="752"/>
      <c r="DR49" s="752"/>
      <c r="DS49" s="752"/>
      <c r="DT49" s="752"/>
      <c r="DU49" s="752"/>
      <c r="DV49" s="753"/>
      <c r="DW49" s="754"/>
      <c r="DX49" s="755"/>
      <c r="DY49" s="755"/>
      <c r="DZ49" s="755"/>
      <c r="EA49" s="755"/>
      <c r="EB49" s="755"/>
      <c r="EC49" s="756"/>
    </row>
  </sheetData>
  <sheetProtection algorithmName="SHA-512" hashValue="nJW0xBPhhyZePE2mz4ubERsY0zAMhj4Jmh/ie9oQSOnzu8sCIpn5W9D+CzVPS6j+yr8rkEwqy6AwOClQM8ZYGA==" saltValue="05Lr34FH6LhKLtzniyirrw=="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AD29:AK29"/>
    <mergeCell ref="AL29:AO29"/>
    <mergeCell ref="AP29:BF29"/>
    <mergeCell ref="BG29:BN29"/>
    <mergeCell ref="BG28:BN28"/>
    <mergeCell ref="BO28:BR28"/>
    <mergeCell ref="Z32:AC32"/>
    <mergeCell ref="AD32:AK32"/>
    <mergeCell ref="AL32:AO32"/>
    <mergeCell ref="AD31:AK31"/>
    <mergeCell ref="AL31:AO31"/>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headerFooter alignWithMargins="0">
    <oddFooter>&amp;C&amp;P/&amp;N</oddFooter>
  </headerFooter>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70" zoomScaleNormal="25" zoomScaleSheetLayoutView="70" workbookViewId="0"/>
  </sheetViews>
  <sheetFormatPr defaultColWidth="0" defaultRowHeight="13.2" zeroHeight="1" x14ac:dyDescent="0.2"/>
  <cols>
    <col min="1" max="130" width="2.77734375" style="231" customWidth="1"/>
    <col min="131" max="131" width="1.6640625" style="231" customWidth="1"/>
    <col min="132" max="16384" width="9" style="231" hidden="1"/>
  </cols>
  <sheetData>
    <row r="1" spans="1:131" ht="11.25" customHeight="1" thickBot="1" x14ac:dyDescent="0.25">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5">
      <c r="A2" s="757" t="s">
        <v>376</v>
      </c>
      <c r="B2" s="757"/>
      <c r="C2" s="757"/>
      <c r="D2" s="757"/>
      <c r="E2" s="757"/>
      <c r="F2" s="757"/>
      <c r="G2" s="757"/>
      <c r="H2" s="757"/>
      <c r="I2" s="757"/>
      <c r="J2" s="757"/>
      <c r="K2" s="757"/>
      <c r="L2" s="757"/>
      <c r="M2" s="757"/>
      <c r="N2" s="757"/>
      <c r="O2" s="757"/>
      <c r="P2" s="757"/>
      <c r="Q2" s="757"/>
      <c r="R2" s="757"/>
      <c r="S2" s="757"/>
      <c r="T2" s="757"/>
      <c r="U2" s="757"/>
      <c r="V2" s="757"/>
      <c r="W2" s="757"/>
      <c r="X2" s="757"/>
      <c r="Y2" s="757"/>
      <c r="Z2" s="757"/>
      <c r="AA2" s="757"/>
      <c r="AB2" s="757"/>
      <c r="AC2" s="757"/>
      <c r="AD2" s="757"/>
      <c r="AE2" s="757"/>
      <c r="AF2" s="757"/>
      <c r="AG2" s="757"/>
      <c r="AH2" s="757"/>
      <c r="AI2" s="757"/>
      <c r="AJ2" s="757"/>
      <c r="AK2" s="757"/>
      <c r="AL2" s="757"/>
      <c r="AM2" s="757"/>
      <c r="AN2" s="757"/>
      <c r="AO2" s="757"/>
      <c r="AP2" s="757"/>
      <c r="AQ2" s="757"/>
      <c r="AR2" s="757"/>
      <c r="AS2" s="757"/>
      <c r="AT2" s="757"/>
      <c r="AU2" s="757"/>
      <c r="AV2" s="757"/>
      <c r="AW2" s="757"/>
      <c r="AX2" s="757"/>
      <c r="AY2" s="757"/>
      <c r="AZ2" s="757"/>
      <c r="BA2" s="757"/>
      <c r="BB2" s="757"/>
      <c r="BC2" s="757"/>
      <c r="BD2" s="757"/>
      <c r="BE2" s="757"/>
      <c r="BF2" s="757"/>
      <c r="BG2" s="757"/>
      <c r="BH2" s="757"/>
      <c r="BI2" s="757"/>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758" t="s">
        <v>377</v>
      </c>
      <c r="DK2" s="759"/>
      <c r="DL2" s="759"/>
      <c r="DM2" s="759"/>
      <c r="DN2" s="759"/>
      <c r="DO2" s="760"/>
      <c r="DP2" s="228"/>
      <c r="DQ2" s="758" t="s">
        <v>378</v>
      </c>
      <c r="DR2" s="759"/>
      <c r="DS2" s="759"/>
      <c r="DT2" s="759"/>
      <c r="DU2" s="759"/>
      <c r="DV2" s="759"/>
      <c r="DW2" s="759"/>
      <c r="DX2" s="759"/>
      <c r="DY2" s="759"/>
      <c r="DZ2" s="760"/>
      <c r="EA2" s="230"/>
    </row>
    <row r="3" spans="1:131" ht="11.25" customHeight="1" x14ac:dyDescent="0.2">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5">
      <c r="A4" s="761" t="s">
        <v>379</v>
      </c>
      <c r="B4" s="761"/>
      <c r="C4" s="761"/>
      <c r="D4" s="761"/>
      <c r="E4" s="761"/>
      <c r="F4" s="761"/>
      <c r="G4" s="761"/>
      <c r="H4" s="761"/>
      <c r="I4" s="761"/>
      <c r="J4" s="761"/>
      <c r="K4" s="761"/>
      <c r="L4" s="761"/>
      <c r="M4" s="761"/>
      <c r="N4" s="761"/>
      <c r="O4" s="761"/>
      <c r="P4" s="761"/>
      <c r="Q4" s="761"/>
      <c r="R4" s="761"/>
      <c r="S4" s="761"/>
      <c r="T4" s="761"/>
      <c r="U4" s="761"/>
      <c r="V4" s="761"/>
      <c r="W4" s="761"/>
      <c r="X4" s="761"/>
      <c r="Y4" s="761"/>
      <c r="Z4" s="761"/>
      <c r="AA4" s="761"/>
      <c r="AB4" s="761"/>
      <c r="AC4" s="761"/>
      <c r="AD4" s="761"/>
      <c r="AE4" s="761"/>
      <c r="AF4" s="761"/>
      <c r="AG4" s="761"/>
      <c r="AH4" s="761"/>
      <c r="AI4" s="761"/>
      <c r="AJ4" s="761"/>
      <c r="AK4" s="761"/>
      <c r="AL4" s="761"/>
      <c r="AM4" s="761"/>
      <c r="AN4" s="761"/>
      <c r="AO4" s="761"/>
      <c r="AP4" s="761"/>
      <c r="AQ4" s="761"/>
      <c r="AR4" s="761"/>
      <c r="AS4" s="761"/>
      <c r="AT4" s="761"/>
      <c r="AU4" s="761"/>
      <c r="AV4" s="761"/>
      <c r="AW4" s="761"/>
      <c r="AX4" s="761"/>
      <c r="AY4" s="761"/>
      <c r="AZ4" s="232"/>
      <c r="BA4" s="232"/>
      <c r="BB4" s="232"/>
      <c r="BC4" s="232"/>
      <c r="BD4" s="232"/>
      <c r="BE4" s="233"/>
      <c r="BF4" s="233"/>
      <c r="BG4" s="233"/>
      <c r="BH4" s="233"/>
      <c r="BI4" s="233"/>
      <c r="BJ4" s="233"/>
      <c r="BK4" s="233"/>
      <c r="BL4" s="233"/>
      <c r="BM4" s="233"/>
      <c r="BN4" s="233"/>
      <c r="BO4" s="233"/>
      <c r="BP4" s="233"/>
      <c r="BQ4" s="762" t="s">
        <v>380</v>
      </c>
      <c r="BR4" s="762"/>
      <c r="BS4" s="762"/>
      <c r="BT4" s="762"/>
      <c r="BU4" s="762"/>
      <c r="BV4" s="762"/>
      <c r="BW4" s="762"/>
      <c r="BX4" s="762"/>
      <c r="BY4" s="762"/>
      <c r="BZ4" s="762"/>
      <c r="CA4" s="762"/>
      <c r="CB4" s="762"/>
      <c r="CC4" s="762"/>
      <c r="CD4" s="762"/>
      <c r="CE4" s="762"/>
      <c r="CF4" s="762"/>
      <c r="CG4" s="762"/>
      <c r="CH4" s="762"/>
      <c r="CI4" s="762"/>
      <c r="CJ4" s="762"/>
      <c r="CK4" s="762"/>
      <c r="CL4" s="762"/>
      <c r="CM4" s="762"/>
      <c r="CN4" s="762"/>
      <c r="CO4" s="762"/>
      <c r="CP4" s="762"/>
      <c r="CQ4" s="762"/>
      <c r="CR4" s="762"/>
      <c r="CS4" s="762"/>
      <c r="CT4" s="762"/>
      <c r="CU4" s="762"/>
      <c r="CV4" s="762"/>
      <c r="CW4" s="762"/>
      <c r="CX4" s="762"/>
      <c r="CY4" s="762"/>
      <c r="CZ4" s="762"/>
      <c r="DA4" s="762"/>
      <c r="DB4" s="762"/>
      <c r="DC4" s="762"/>
      <c r="DD4" s="762"/>
      <c r="DE4" s="762"/>
      <c r="DF4" s="762"/>
      <c r="DG4" s="762"/>
      <c r="DH4" s="762"/>
      <c r="DI4" s="762"/>
      <c r="DJ4" s="762"/>
      <c r="DK4" s="762"/>
      <c r="DL4" s="762"/>
      <c r="DM4" s="762"/>
      <c r="DN4" s="762"/>
      <c r="DO4" s="762"/>
      <c r="DP4" s="762"/>
      <c r="DQ4" s="762"/>
      <c r="DR4" s="762"/>
      <c r="DS4" s="762"/>
      <c r="DT4" s="762"/>
      <c r="DU4" s="762"/>
      <c r="DV4" s="762"/>
      <c r="DW4" s="762"/>
      <c r="DX4" s="762"/>
      <c r="DY4" s="762"/>
      <c r="DZ4" s="762"/>
      <c r="EA4" s="234"/>
    </row>
    <row r="5" spans="1:131" s="235" customFormat="1" ht="26.25" customHeight="1" x14ac:dyDescent="0.2">
      <c r="A5" s="763" t="s">
        <v>381</v>
      </c>
      <c r="B5" s="764"/>
      <c r="C5" s="764"/>
      <c r="D5" s="764"/>
      <c r="E5" s="764"/>
      <c r="F5" s="764"/>
      <c r="G5" s="764"/>
      <c r="H5" s="764"/>
      <c r="I5" s="764"/>
      <c r="J5" s="764"/>
      <c r="K5" s="764"/>
      <c r="L5" s="764"/>
      <c r="M5" s="764"/>
      <c r="N5" s="764"/>
      <c r="O5" s="764"/>
      <c r="P5" s="765"/>
      <c r="Q5" s="769" t="s">
        <v>382</v>
      </c>
      <c r="R5" s="770"/>
      <c r="S5" s="770"/>
      <c r="T5" s="770"/>
      <c r="U5" s="771"/>
      <c r="V5" s="769" t="s">
        <v>383</v>
      </c>
      <c r="W5" s="770"/>
      <c r="X5" s="770"/>
      <c r="Y5" s="770"/>
      <c r="Z5" s="771"/>
      <c r="AA5" s="769" t="s">
        <v>384</v>
      </c>
      <c r="AB5" s="770"/>
      <c r="AC5" s="770"/>
      <c r="AD5" s="770"/>
      <c r="AE5" s="770"/>
      <c r="AF5" s="775" t="s">
        <v>385</v>
      </c>
      <c r="AG5" s="770"/>
      <c r="AH5" s="770"/>
      <c r="AI5" s="770"/>
      <c r="AJ5" s="776"/>
      <c r="AK5" s="770" t="s">
        <v>386</v>
      </c>
      <c r="AL5" s="770"/>
      <c r="AM5" s="770"/>
      <c r="AN5" s="770"/>
      <c r="AO5" s="771"/>
      <c r="AP5" s="769" t="s">
        <v>387</v>
      </c>
      <c r="AQ5" s="770"/>
      <c r="AR5" s="770"/>
      <c r="AS5" s="770"/>
      <c r="AT5" s="771"/>
      <c r="AU5" s="769" t="s">
        <v>388</v>
      </c>
      <c r="AV5" s="770"/>
      <c r="AW5" s="770"/>
      <c r="AX5" s="770"/>
      <c r="AY5" s="776"/>
      <c r="AZ5" s="232"/>
      <c r="BA5" s="232"/>
      <c r="BB5" s="232"/>
      <c r="BC5" s="232"/>
      <c r="BD5" s="232"/>
      <c r="BE5" s="233"/>
      <c r="BF5" s="233"/>
      <c r="BG5" s="233"/>
      <c r="BH5" s="233"/>
      <c r="BI5" s="233"/>
      <c r="BJ5" s="233"/>
      <c r="BK5" s="233"/>
      <c r="BL5" s="233"/>
      <c r="BM5" s="233"/>
      <c r="BN5" s="233"/>
      <c r="BO5" s="233"/>
      <c r="BP5" s="233"/>
      <c r="BQ5" s="763" t="s">
        <v>389</v>
      </c>
      <c r="BR5" s="764"/>
      <c r="BS5" s="764"/>
      <c r="BT5" s="764"/>
      <c r="BU5" s="764"/>
      <c r="BV5" s="764"/>
      <c r="BW5" s="764"/>
      <c r="BX5" s="764"/>
      <c r="BY5" s="764"/>
      <c r="BZ5" s="764"/>
      <c r="CA5" s="764"/>
      <c r="CB5" s="764"/>
      <c r="CC5" s="764"/>
      <c r="CD5" s="764"/>
      <c r="CE5" s="764"/>
      <c r="CF5" s="764"/>
      <c r="CG5" s="765"/>
      <c r="CH5" s="769" t="s">
        <v>390</v>
      </c>
      <c r="CI5" s="770"/>
      <c r="CJ5" s="770"/>
      <c r="CK5" s="770"/>
      <c r="CL5" s="771"/>
      <c r="CM5" s="769" t="s">
        <v>391</v>
      </c>
      <c r="CN5" s="770"/>
      <c r="CO5" s="770"/>
      <c r="CP5" s="770"/>
      <c r="CQ5" s="771"/>
      <c r="CR5" s="769" t="s">
        <v>392</v>
      </c>
      <c r="CS5" s="770"/>
      <c r="CT5" s="770"/>
      <c r="CU5" s="770"/>
      <c r="CV5" s="771"/>
      <c r="CW5" s="769" t="s">
        <v>393</v>
      </c>
      <c r="CX5" s="770"/>
      <c r="CY5" s="770"/>
      <c r="CZ5" s="770"/>
      <c r="DA5" s="771"/>
      <c r="DB5" s="769" t="s">
        <v>394</v>
      </c>
      <c r="DC5" s="770"/>
      <c r="DD5" s="770"/>
      <c r="DE5" s="770"/>
      <c r="DF5" s="771"/>
      <c r="DG5" s="799" t="s">
        <v>395</v>
      </c>
      <c r="DH5" s="800"/>
      <c r="DI5" s="800"/>
      <c r="DJ5" s="800"/>
      <c r="DK5" s="801"/>
      <c r="DL5" s="799" t="s">
        <v>396</v>
      </c>
      <c r="DM5" s="800"/>
      <c r="DN5" s="800"/>
      <c r="DO5" s="800"/>
      <c r="DP5" s="801"/>
      <c r="DQ5" s="769" t="s">
        <v>397</v>
      </c>
      <c r="DR5" s="770"/>
      <c r="DS5" s="770"/>
      <c r="DT5" s="770"/>
      <c r="DU5" s="771"/>
      <c r="DV5" s="769" t="s">
        <v>388</v>
      </c>
      <c r="DW5" s="770"/>
      <c r="DX5" s="770"/>
      <c r="DY5" s="770"/>
      <c r="DZ5" s="776"/>
      <c r="EA5" s="234"/>
    </row>
    <row r="6" spans="1:131" s="235" customFormat="1" ht="26.25" customHeight="1" thickBot="1" x14ac:dyDescent="0.25">
      <c r="A6" s="766"/>
      <c r="B6" s="767"/>
      <c r="C6" s="767"/>
      <c r="D6" s="767"/>
      <c r="E6" s="767"/>
      <c r="F6" s="767"/>
      <c r="G6" s="767"/>
      <c r="H6" s="767"/>
      <c r="I6" s="767"/>
      <c r="J6" s="767"/>
      <c r="K6" s="767"/>
      <c r="L6" s="767"/>
      <c r="M6" s="767"/>
      <c r="N6" s="767"/>
      <c r="O6" s="767"/>
      <c r="P6" s="768"/>
      <c r="Q6" s="772"/>
      <c r="R6" s="773"/>
      <c r="S6" s="773"/>
      <c r="T6" s="773"/>
      <c r="U6" s="774"/>
      <c r="V6" s="772"/>
      <c r="W6" s="773"/>
      <c r="X6" s="773"/>
      <c r="Y6" s="773"/>
      <c r="Z6" s="774"/>
      <c r="AA6" s="772"/>
      <c r="AB6" s="773"/>
      <c r="AC6" s="773"/>
      <c r="AD6" s="773"/>
      <c r="AE6" s="773"/>
      <c r="AF6" s="777"/>
      <c r="AG6" s="773"/>
      <c r="AH6" s="773"/>
      <c r="AI6" s="773"/>
      <c r="AJ6" s="778"/>
      <c r="AK6" s="773"/>
      <c r="AL6" s="773"/>
      <c r="AM6" s="773"/>
      <c r="AN6" s="773"/>
      <c r="AO6" s="774"/>
      <c r="AP6" s="772"/>
      <c r="AQ6" s="773"/>
      <c r="AR6" s="773"/>
      <c r="AS6" s="773"/>
      <c r="AT6" s="774"/>
      <c r="AU6" s="772"/>
      <c r="AV6" s="773"/>
      <c r="AW6" s="773"/>
      <c r="AX6" s="773"/>
      <c r="AY6" s="778"/>
      <c r="AZ6" s="232"/>
      <c r="BA6" s="232"/>
      <c r="BB6" s="232"/>
      <c r="BC6" s="232"/>
      <c r="BD6" s="232"/>
      <c r="BE6" s="233"/>
      <c r="BF6" s="233"/>
      <c r="BG6" s="233"/>
      <c r="BH6" s="233"/>
      <c r="BI6" s="233"/>
      <c r="BJ6" s="233"/>
      <c r="BK6" s="233"/>
      <c r="BL6" s="233"/>
      <c r="BM6" s="233"/>
      <c r="BN6" s="233"/>
      <c r="BO6" s="233"/>
      <c r="BP6" s="233"/>
      <c r="BQ6" s="766"/>
      <c r="BR6" s="767"/>
      <c r="BS6" s="767"/>
      <c r="BT6" s="767"/>
      <c r="BU6" s="767"/>
      <c r="BV6" s="767"/>
      <c r="BW6" s="767"/>
      <c r="BX6" s="767"/>
      <c r="BY6" s="767"/>
      <c r="BZ6" s="767"/>
      <c r="CA6" s="767"/>
      <c r="CB6" s="767"/>
      <c r="CC6" s="767"/>
      <c r="CD6" s="767"/>
      <c r="CE6" s="767"/>
      <c r="CF6" s="767"/>
      <c r="CG6" s="768"/>
      <c r="CH6" s="772"/>
      <c r="CI6" s="773"/>
      <c r="CJ6" s="773"/>
      <c r="CK6" s="773"/>
      <c r="CL6" s="774"/>
      <c r="CM6" s="772"/>
      <c r="CN6" s="773"/>
      <c r="CO6" s="773"/>
      <c r="CP6" s="773"/>
      <c r="CQ6" s="774"/>
      <c r="CR6" s="772"/>
      <c r="CS6" s="773"/>
      <c r="CT6" s="773"/>
      <c r="CU6" s="773"/>
      <c r="CV6" s="774"/>
      <c r="CW6" s="772"/>
      <c r="CX6" s="773"/>
      <c r="CY6" s="773"/>
      <c r="CZ6" s="773"/>
      <c r="DA6" s="774"/>
      <c r="DB6" s="772"/>
      <c r="DC6" s="773"/>
      <c r="DD6" s="773"/>
      <c r="DE6" s="773"/>
      <c r="DF6" s="774"/>
      <c r="DG6" s="802"/>
      <c r="DH6" s="803"/>
      <c r="DI6" s="803"/>
      <c r="DJ6" s="803"/>
      <c r="DK6" s="804"/>
      <c r="DL6" s="802"/>
      <c r="DM6" s="803"/>
      <c r="DN6" s="803"/>
      <c r="DO6" s="803"/>
      <c r="DP6" s="804"/>
      <c r="DQ6" s="772"/>
      <c r="DR6" s="773"/>
      <c r="DS6" s="773"/>
      <c r="DT6" s="773"/>
      <c r="DU6" s="774"/>
      <c r="DV6" s="772"/>
      <c r="DW6" s="773"/>
      <c r="DX6" s="773"/>
      <c r="DY6" s="773"/>
      <c r="DZ6" s="778"/>
      <c r="EA6" s="234"/>
    </row>
    <row r="7" spans="1:131" s="235" customFormat="1" ht="26.25" customHeight="1" thickTop="1" x14ac:dyDescent="0.2">
      <c r="A7" s="236">
        <v>1</v>
      </c>
      <c r="B7" s="785" t="s">
        <v>398</v>
      </c>
      <c r="C7" s="786"/>
      <c r="D7" s="786"/>
      <c r="E7" s="786"/>
      <c r="F7" s="786"/>
      <c r="G7" s="786"/>
      <c r="H7" s="786"/>
      <c r="I7" s="786"/>
      <c r="J7" s="786"/>
      <c r="K7" s="786"/>
      <c r="L7" s="786"/>
      <c r="M7" s="786"/>
      <c r="N7" s="786"/>
      <c r="O7" s="786"/>
      <c r="P7" s="787"/>
      <c r="Q7" s="788">
        <v>14128</v>
      </c>
      <c r="R7" s="789"/>
      <c r="S7" s="789"/>
      <c r="T7" s="789"/>
      <c r="U7" s="789"/>
      <c r="V7" s="789">
        <v>13712</v>
      </c>
      <c r="W7" s="789"/>
      <c r="X7" s="789"/>
      <c r="Y7" s="789"/>
      <c r="Z7" s="789"/>
      <c r="AA7" s="789">
        <v>416</v>
      </c>
      <c r="AB7" s="789"/>
      <c r="AC7" s="789"/>
      <c r="AD7" s="789"/>
      <c r="AE7" s="790"/>
      <c r="AF7" s="791">
        <v>415</v>
      </c>
      <c r="AG7" s="792"/>
      <c r="AH7" s="792"/>
      <c r="AI7" s="792"/>
      <c r="AJ7" s="793"/>
      <c r="AK7" s="794" t="s">
        <v>618</v>
      </c>
      <c r="AL7" s="795"/>
      <c r="AM7" s="795"/>
      <c r="AN7" s="795"/>
      <c r="AO7" s="795"/>
      <c r="AP7" s="795">
        <v>10812</v>
      </c>
      <c r="AQ7" s="795"/>
      <c r="AR7" s="795"/>
      <c r="AS7" s="795"/>
      <c r="AT7" s="795"/>
      <c r="AU7" s="796"/>
      <c r="AV7" s="796"/>
      <c r="AW7" s="796"/>
      <c r="AX7" s="796"/>
      <c r="AY7" s="797"/>
      <c r="AZ7" s="232"/>
      <c r="BA7" s="232"/>
      <c r="BB7" s="232"/>
      <c r="BC7" s="232"/>
      <c r="BD7" s="232"/>
      <c r="BE7" s="233"/>
      <c r="BF7" s="233"/>
      <c r="BG7" s="233"/>
      <c r="BH7" s="233"/>
      <c r="BI7" s="233"/>
      <c r="BJ7" s="233"/>
      <c r="BK7" s="233"/>
      <c r="BL7" s="233"/>
      <c r="BM7" s="233"/>
      <c r="BN7" s="233"/>
      <c r="BO7" s="233"/>
      <c r="BP7" s="233"/>
      <c r="BQ7" s="236">
        <v>1</v>
      </c>
      <c r="BR7" s="237"/>
      <c r="BS7" s="782" t="s">
        <v>637</v>
      </c>
      <c r="BT7" s="783"/>
      <c r="BU7" s="783"/>
      <c r="BV7" s="783"/>
      <c r="BW7" s="783"/>
      <c r="BX7" s="783"/>
      <c r="BY7" s="783"/>
      <c r="BZ7" s="783"/>
      <c r="CA7" s="783"/>
      <c r="CB7" s="783"/>
      <c r="CC7" s="783"/>
      <c r="CD7" s="783"/>
      <c r="CE7" s="783"/>
      <c r="CF7" s="783"/>
      <c r="CG7" s="798"/>
      <c r="CH7" s="779">
        <v>-2</v>
      </c>
      <c r="CI7" s="780"/>
      <c r="CJ7" s="780"/>
      <c r="CK7" s="780"/>
      <c r="CL7" s="781"/>
      <c r="CM7" s="779">
        <v>119</v>
      </c>
      <c r="CN7" s="780"/>
      <c r="CO7" s="780"/>
      <c r="CP7" s="780"/>
      <c r="CQ7" s="781"/>
      <c r="CR7" s="779">
        <v>70</v>
      </c>
      <c r="CS7" s="780"/>
      <c r="CT7" s="780"/>
      <c r="CU7" s="780"/>
      <c r="CV7" s="781"/>
      <c r="CW7" s="779">
        <v>10</v>
      </c>
      <c r="CX7" s="780"/>
      <c r="CY7" s="780"/>
      <c r="CZ7" s="780"/>
      <c r="DA7" s="781"/>
      <c r="DB7" s="779" t="s">
        <v>639</v>
      </c>
      <c r="DC7" s="780"/>
      <c r="DD7" s="780"/>
      <c r="DE7" s="780"/>
      <c r="DF7" s="781"/>
      <c r="DG7" s="779" t="s">
        <v>639</v>
      </c>
      <c r="DH7" s="780"/>
      <c r="DI7" s="780"/>
      <c r="DJ7" s="780"/>
      <c r="DK7" s="781"/>
      <c r="DL7" s="779" t="s">
        <v>639</v>
      </c>
      <c r="DM7" s="780"/>
      <c r="DN7" s="780"/>
      <c r="DO7" s="780"/>
      <c r="DP7" s="781"/>
      <c r="DQ7" s="779" t="s">
        <v>639</v>
      </c>
      <c r="DR7" s="780"/>
      <c r="DS7" s="780"/>
      <c r="DT7" s="780"/>
      <c r="DU7" s="781"/>
      <c r="DV7" s="782"/>
      <c r="DW7" s="783"/>
      <c r="DX7" s="783"/>
      <c r="DY7" s="783"/>
      <c r="DZ7" s="784"/>
      <c r="EA7" s="234"/>
    </row>
    <row r="8" spans="1:131" s="235" customFormat="1" ht="26.25" customHeight="1" x14ac:dyDescent="0.2">
      <c r="A8" s="238">
        <v>2</v>
      </c>
      <c r="B8" s="816" t="s">
        <v>399</v>
      </c>
      <c r="C8" s="817"/>
      <c r="D8" s="817"/>
      <c r="E8" s="817"/>
      <c r="F8" s="817"/>
      <c r="G8" s="817"/>
      <c r="H8" s="817"/>
      <c r="I8" s="817"/>
      <c r="J8" s="817"/>
      <c r="K8" s="817"/>
      <c r="L8" s="817"/>
      <c r="M8" s="817"/>
      <c r="N8" s="817"/>
      <c r="O8" s="817"/>
      <c r="P8" s="818"/>
      <c r="Q8" s="819">
        <v>504</v>
      </c>
      <c r="R8" s="820"/>
      <c r="S8" s="820"/>
      <c r="T8" s="820"/>
      <c r="U8" s="820"/>
      <c r="V8" s="820">
        <v>495</v>
      </c>
      <c r="W8" s="820"/>
      <c r="X8" s="820"/>
      <c r="Y8" s="820"/>
      <c r="Z8" s="820"/>
      <c r="AA8" s="820">
        <v>9</v>
      </c>
      <c r="AB8" s="820"/>
      <c r="AC8" s="820"/>
      <c r="AD8" s="820"/>
      <c r="AE8" s="821"/>
      <c r="AF8" s="822">
        <v>9</v>
      </c>
      <c r="AG8" s="823"/>
      <c r="AH8" s="823"/>
      <c r="AI8" s="823"/>
      <c r="AJ8" s="824"/>
      <c r="AK8" s="805">
        <v>312</v>
      </c>
      <c r="AL8" s="806"/>
      <c r="AM8" s="806"/>
      <c r="AN8" s="806"/>
      <c r="AO8" s="806"/>
      <c r="AP8" s="806">
        <v>598</v>
      </c>
      <c r="AQ8" s="806"/>
      <c r="AR8" s="806"/>
      <c r="AS8" s="806"/>
      <c r="AT8" s="806"/>
      <c r="AU8" s="807"/>
      <c r="AV8" s="807"/>
      <c r="AW8" s="807"/>
      <c r="AX8" s="807"/>
      <c r="AY8" s="808"/>
      <c r="AZ8" s="232"/>
      <c r="BA8" s="232"/>
      <c r="BB8" s="232"/>
      <c r="BC8" s="232"/>
      <c r="BD8" s="232"/>
      <c r="BE8" s="233"/>
      <c r="BF8" s="233"/>
      <c r="BG8" s="233"/>
      <c r="BH8" s="233"/>
      <c r="BI8" s="233"/>
      <c r="BJ8" s="233"/>
      <c r="BK8" s="233"/>
      <c r="BL8" s="233"/>
      <c r="BM8" s="233"/>
      <c r="BN8" s="233"/>
      <c r="BO8" s="233"/>
      <c r="BP8" s="233"/>
      <c r="BQ8" s="238">
        <v>2</v>
      </c>
      <c r="BR8" s="239"/>
      <c r="BS8" s="809" t="s">
        <v>638</v>
      </c>
      <c r="BT8" s="810"/>
      <c r="BU8" s="810"/>
      <c r="BV8" s="810"/>
      <c r="BW8" s="810"/>
      <c r="BX8" s="810"/>
      <c r="BY8" s="810"/>
      <c r="BZ8" s="810"/>
      <c r="CA8" s="810"/>
      <c r="CB8" s="810"/>
      <c r="CC8" s="810"/>
      <c r="CD8" s="810"/>
      <c r="CE8" s="810"/>
      <c r="CF8" s="810"/>
      <c r="CG8" s="811"/>
      <c r="CH8" s="812">
        <v>6</v>
      </c>
      <c r="CI8" s="813"/>
      <c r="CJ8" s="813"/>
      <c r="CK8" s="813"/>
      <c r="CL8" s="814"/>
      <c r="CM8" s="812">
        <v>3</v>
      </c>
      <c r="CN8" s="813"/>
      <c r="CO8" s="813"/>
      <c r="CP8" s="813"/>
      <c r="CQ8" s="814"/>
      <c r="CR8" s="812">
        <v>8</v>
      </c>
      <c r="CS8" s="813"/>
      <c r="CT8" s="813"/>
      <c r="CU8" s="813"/>
      <c r="CV8" s="814"/>
      <c r="CW8" s="812" t="s">
        <v>639</v>
      </c>
      <c r="CX8" s="813"/>
      <c r="CY8" s="813"/>
      <c r="CZ8" s="813"/>
      <c r="DA8" s="814"/>
      <c r="DB8" s="812" t="s">
        <v>639</v>
      </c>
      <c r="DC8" s="813"/>
      <c r="DD8" s="813"/>
      <c r="DE8" s="813"/>
      <c r="DF8" s="814"/>
      <c r="DG8" s="812" t="s">
        <v>639</v>
      </c>
      <c r="DH8" s="813"/>
      <c r="DI8" s="813"/>
      <c r="DJ8" s="813"/>
      <c r="DK8" s="814"/>
      <c r="DL8" s="812" t="s">
        <v>639</v>
      </c>
      <c r="DM8" s="813"/>
      <c r="DN8" s="813"/>
      <c r="DO8" s="813"/>
      <c r="DP8" s="814"/>
      <c r="DQ8" s="812" t="s">
        <v>639</v>
      </c>
      <c r="DR8" s="813"/>
      <c r="DS8" s="813"/>
      <c r="DT8" s="813"/>
      <c r="DU8" s="814"/>
      <c r="DV8" s="809"/>
      <c r="DW8" s="810"/>
      <c r="DX8" s="810"/>
      <c r="DY8" s="810"/>
      <c r="DZ8" s="815"/>
      <c r="EA8" s="234"/>
    </row>
    <row r="9" spans="1:131" s="235" customFormat="1" ht="26.25" customHeight="1" x14ac:dyDescent="0.2">
      <c r="A9" s="238">
        <v>3</v>
      </c>
      <c r="B9" s="816" t="s">
        <v>400</v>
      </c>
      <c r="C9" s="817"/>
      <c r="D9" s="817"/>
      <c r="E9" s="817"/>
      <c r="F9" s="817"/>
      <c r="G9" s="817"/>
      <c r="H9" s="817"/>
      <c r="I9" s="817"/>
      <c r="J9" s="817"/>
      <c r="K9" s="817"/>
      <c r="L9" s="817"/>
      <c r="M9" s="817"/>
      <c r="N9" s="817"/>
      <c r="O9" s="817"/>
      <c r="P9" s="818"/>
      <c r="Q9" s="819">
        <v>-14</v>
      </c>
      <c r="R9" s="820"/>
      <c r="S9" s="820"/>
      <c r="T9" s="820"/>
      <c r="U9" s="820"/>
      <c r="V9" s="820">
        <v>1</v>
      </c>
      <c r="W9" s="820"/>
      <c r="X9" s="820"/>
      <c r="Y9" s="820"/>
      <c r="Z9" s="820"/>
      <c r="AA9" s="820">
        <v>-15</v>
      </c>
      <c r="AB9" s="820"/>
      <c r="AC9" s="820"/>
      <c r="AD9" s="820"/>
      <c r="AE9" s="821"/>
      <c r="AF9" s="822">
        <v>-15</v>
      </c>
      <c r="AG9" s="823"/>
      <c r="AH9" s="823"/>
      <c r="AI9" s="823"/>
      <c r="AJ9" s="824"/>
      <c r="AK9" s="805" t="s">
        <v>618</v>
      </c>
      <c r="AL9" s="806"/>
      <c r="AM9" s="806"/>
      <c r="AN9" s="806"/>
      <c r="AO9" s="806"/>
      <c r="AP9" s="806" t="s">
        <v>618</v>
      </c>
      <c r="AQ9" s="806"/>
      <c r="AR9" s="806"/>
      <c r="AS9" s="806"/>
      <c r="AT9" s="806"/>
      <c r="AU9" s="807"/>
      <c r="AV9" s="807"/>
      <c r="AW9" s="807"/>
      <c r="AX9" s="807"/>
      <c r="AY9" s="808"/>
      <c r="AZ9" s="232"/>
      <c r="BA9" s="232"/>
      <c r="BB9" s="232"/>
      <c r="BC9" s="232"/>
      <c r="BD9" s="232"/>
      <c r="BE9" s="233"/>
      <c r="BF9" s="233"/>
      <c r="BG9" s="233"/>
      <c r="BH9" s="233"/>
      <c r="BI9" s="233"/>
      <c r="BJ9" s="233"/>
      <c r="BK9" s="233"/>
      <c r="BL9" s="233"/>
      <c r="BM9" s="233"/>
      <c r="BN9" s="233"/>
      <c r="BO9" s="233"/>
      <c r="BP9" s="233"/>
      <c r="BQ9" s="238">
        <v>3</v>
      </c>
      <c r="BR9" s="239"/>
      <c r="BS9" s="809"/>
      <c r="BT9" s="810"/>
      <c r="BU9" s="810"/>
      <c r="BV9" s="810"/>
      <c r="BW9" s="810"/>
      <c r="BX9" s="810"/>
      <c r="BY9" s="810"/>
      <c r="BZ9" s="810"/>
      <c r="CA9" s="810"/>
      <c r="CB9" s="810"/>
      <c r="CC9" s="810"/>
      <c r="CD9" s="810"/>
      <c r="CE9" s="810"/>
      <c r="CF9" s="810"/>
      <c r="CG9" s="811"/>
      <c r="CH9" s="812"/>
      <c r="CI9" s="813"/>
      <c r="CJ9" s="813"/>
      <c r="CK9" s="813"/>
      <c r="CL9" s="814"/>
      <c r="CM9" s="812"/>
      <c r="CN9" s="813"/>
      <c r="CO9" s="813"/>
      <c r="CP9" s="813"/>
      <c r="CQ9" s="814"/>
      <c r="CR9" s="812"/>
      <c r="CS9" s="813"/>
      <c r="CT9" s="813"/>
      <c r="CU9" s="813"/>
      <c r="CV9" s="814"/>
      <c r="CW9" s="812"/>
      <c r="CX9" s="813"/>
      <c r="CY9" s="813"/>
      <c r="CZ9" s="813"/>
      <c r="DA9" s="814"/>
      <c r="DB9" s="812"/>
      <c r="DC9" s="813"/>
      <c r="DD9" s="813"/>
      <c r="DE9" s="813"/>
      <c r="DF9" s="814"/>
      <c r="DG9" s="812"/>
      <c r="DH9" s="813"/>
      <c r="DI9" s="813"/>
      <c r="DJ9" s="813"/>
      <c r="DK9" s="814"/>
      <c r="DL9" s="812"/>
      <c r="DM9" s="813"/>
      <c r="DN9" s="813"/>
      <c r="DO9" s="813"/>
      <c r="DP9" s="814"/>
      <c r="DQ9" s="812"/>
      <c r="DR9" s="813"/>
      <c r="DS9" s="813"/>
      <c r="DT9" s="813"/>
      <c r="DU9" s="814"/>
      <c r="DV9" s="809"/>
      <c r="DW9" s="810"/>
      <c r="DX9" s="810"/>
      <c r="DY9" s="810"/>
      <c r="DZ9" s="815"/>
      <c r="EA9" s="234"/>
    </row>
    <row r="10" spans="1:131" s="235" customFormat="1" ht="26.25" customHeight="1" x14ac:dyDescent="0.2">
      <c r="A10" s="238">
        <v>4</v>
      </c>
      <c r="B10" s="816" t="s">
        <v>401</v>
      </c>
      <c r="C10" s="817"/>
      <c r="D10" s="817"/>
      <c r="E10" s="817"/>
      <c r="F10" s="817"/>
      <c r="G10" s="817"/>
      <c r="H10" s="817"/>
      <c r="I10" s="817"/>
      <c r="J10" s="817"/>
      <c r="K10" s="817"/>
      <c r="L10" s="817"/>
      <c r="M10" s="817"/>
      <c r="N10" s="817"/>
      <c r="O10" s="817"/>
      <c r="P10" s="818"/>
      <c r="Q10" s="819">
        <v>23</v>
      </c>
      <c r="R10" s="820"/>
      <c r="S10" s="820"/>
      <c r="T10" s="820"/>
      <c r="U10" s="820"/>
      <c r="V10" s="820">
        <v>22</v>
      </c>
      <c r="W10" s="820"/>
      <c r="X10" s="820"/>
      <c r="Y10" s="820"/>
      <c r="Z10" s="820"/>
      <c r="AA10" s="820">
        <v>1</v>
      </c>
      <c r="AB10" s="820"/>
      <c r="AC10" s="820"/>
      <c r="AD10" s="820"/>
      <c r="AE10" s="821"/>
      <c r="AF10" s="822">
        <v>1</v>
      </c>
      <c r="AG10" s="823"/>
      <c r="AH10" s="823"/>
      <c r="AI10" s="823"/>
      <c r="AJ10" s="824"/>
      <c r="AK10" s="805">
        <v>11</v>
      </c>
      <c r="AL10" s="806"/>
      <c r="AM10" s="806"/>
      <c r="AN10" s="806"/>
      <c r="AO10" s="806"/>
      <c r="AP10" s="806">
        <v>12</v>
      </c>
      <c r="AQ10" s="806"/>
      <c r="AR10" s="806"/>
      <c r="AS10" s="806"/>
      <c r="AT10" s="806"/>
      <c r="AU10" s="807"/>
      <c r="AV10" s="807"/>
      <c r="AW10" s="807"/>
      <c r="AX10" s="807"/>
      <c r="AY10" s="808"/>
      <c r="AZ10" s="232"/>
      <c r="BA10" s="232"/>
      <c r="BB10" s="232"/>
      <c r="BC10" s="232"/>
      <c r="BD10" s="232"/>
      <c r="BE10" s="233"/>
      <c r="BF10" s="233"/>
      <c r="BG10" s="233"/>
      <c r="BH10" s="233"/>
      <c r="BI10" s="233"/>
      <c r="BJ10" s="233"/>
      <c r="BK10" s="233"/>
      <c r="BL10" s="233"/>
      <c r="BM10" s="233"/>
      <c r="BN10" s="233"/>
      <c r="BO10" s="233"/>
      <c r="BP10" s="233"/>
      <c r="BQ10" s="238">
        <v>4</v>
      </c>
      <c r="BR10" s="239"/>
      <c r="BS10" s="809"/>
      <c r="BT10" s="810"/>
      <c r="BU10" s="810"/>
      <c r="BV10" s="810"/>
      <c r="BW10" s="810"/>
      <c r="BX10" s="810"/>
      <c r="BY10" s="810"/>
      <c r="BZ10" s="810"/>
      <c r="CA10" s="810"/>
      <c r="CB10" s="810"/>
      <c r="CC10" s="810"/>
      <c r="CD10" s="810"/>
      <c r="CE10" s="810"/>
      <c r="CF10" s="810"/>
      <c r="CG10" s="811"/>
      <c r="CH10" s="812"/>
      <c r="CI10" s="813"/>
      <c r="CJ10" s="813"/>
      <c r="CK10" s="813"/>
      <c r="CL10" s="814"/>
      <c r="CM10" s="812"/>
      <c r="CN10" s="813"/>
      <c r="CO10" s="813"/>
      <c r="CP10" s="813"/>
      <c r="CQ10" s="814"/>
      <c r="CR10" s="812"/>
      <c r="CS10" s="813"/>
      <c r="CT10" s="813"/>
      <c r="CU10" s="813"/>
      <c r="CV10" s="814"/>
      <c r="CW10" s="812"/>
      <c r="CX10" s="813"/>
      <c r="CY10" s="813"/>
      <c r="CZ10" s="813"/>
      <c r="DA10" s="814"/>
      <c r="DB10" s="812"/>
      <c r="DC10" s="813"/>
      <c r="DD10" s="813"/>
      <c r="DE10" s="813"/>
      <c r="DF10" s="814"/>
      <c r="DG10" s="812"/>
      <c r="DH10" s="813"/>
      <c r="DI10" s="813"/>
      <c r="DJ10" s="813"/>
      <c r="DK10" s="814"/>
      <c r="DL10" s="812"/>
      <c r="DM10" s="813"/>
      <c r="DN10" s="813"/>
      <c r="DO10" s="813"/>
      <c r="DP10" s="814"/>
      <c r="DQ10" s="812"/>
      <c r="DR10" s="813"/>
      <c r="DS10" s="813"/>
      <c r="DT10" s="813"/>
      <c r="DU10" s="814"/>
      <c r="DV10" s="809"/>
      <c r="DW10" s="810"/>
      <c r="DX10" s="810"/>
      <c r="DY10" s="810"/>
      <c r="DZ10" s="815"/>
      <c r="EA10" s="234"/>
    </row>
    <row r="11" spans="1:131" s="235" customFormat="1" ht="26.25" customHeight="1" x14ac:dyDescent="0.2">
      <c r="A11" s="238">
        <v>5</v>
      </c>
      <c r="B11" s="816" t="s">
        <v>402</v>
      </c>
      <c r="C11" s="817"/>
      <c r="D11" s="817"/>
      <c r="E11" s="817"/>
      <c r="F11" s="817"/>
      <c r="G11" s="817"/>
      <c r="H11" s="817"/>
      <c r="I11" s="817"/>
      <c r="J11" s="817"/>
      <c r="K11" s="817"/>
      <c r="L11" s="817"/>
      <c r="M11" s="817"/>
      <c r="N11" s="817"/>
      <c r="O11" s="817"/>
      <c r="P11" s="818"/>
      <c r="Q11" s="819">
        <v>16</v>
      </c>
      <c r="R11" s="820"/>
      <c r="S11" s="820"/>
      <c r="T11" s="820"/>
      <c r="U11" s="820"/>
      <c r="V11" s="820">
        <v>15</v>
      </c>
      <c r="W11" s="820"/>
      <c r="X11" s="820"/>
      <c r="Y11" s="820"/>
      <c r="Z11" s="820"/>
      <c r="AA11" s="820">
        <v>1</v>
      </c>
      <c r="AB11" s="820"/>
      <c r="AC11" s="820"/>
      <c r="AD11" s="820"/>
      <c r="AE11" s="821"/>
      <c r="AF11" s="822">
        <v>1</v>
      </c>
      <c r="AG11" s="823"/>
      <c r="AH11" s="823"/>
      <c r="AI11" s="823"/>
      <c r="AJ11" s="824"/>
      <c r="AK11" s="805">
        <v>6</v>
      </c>
      <c r="AL11" s="806"/>
      <c r="AM11" s="806"/>
      <c r="AN11" s="806"/>
      <c r="AO11" s="806"/>
      <c r="AP11" s="806">
        <v>15</v>
      </c>
      <c r="AQ11" s="806"/>
      <c r="AR11" s="806"/>
      <c r="AS11" s="806"/>
      <c r="AT11" s="806"/>
      <c r="AU11" s="807"/>
      <c r="AV11" s="807"/>
      <c r="AW11" s="807"/>
      <c r="AX11" s="807"/>
      <c r="AY11" s="808"/>
      <c r="AZ11" s="232"/>
      <c r="BA11" s="232"/>
      <c r="BB11" s="232"/>
      <c r="BC11" s="232"/>
      <c r="BD11" s="232"/>
      <c r="BE11" s="233"/>
      <c r="BF11" s="233"/>
      <c r="BG11" s="233"/>
      <c r="BH11" s="233"/>
      <c r="BI11" s="233"/>
      <c r="BJ11" s="233"/>
      <c r="BK11" s="233"/>
      <c r="BL11" s="233"/>
      <c r="BM11" s="233"/>
      <c r="BN11" s="233"/>
      <c r="BO11" s="233"/>
      <c r="BP11" s="233"/>
      <c r="BQ11" s="238">
        <v>5</v>
      </c>
      <c r="BR11" s="239"/>
      <c r="BS11" s="809"/>
      <c r="BT11" s="810"/>
      <c r="BU11" s="810"/>
      <c r="BV11" s="810"/>
      <c r="BW11" s="810"/>
      <c r="BX11" s="810"/>
      <c r="BY11" s="810"/>
      <c r="BZ11" s="810"/>
      <c r="CA11" s="810"/>
      <c r="CB11" s="810"/>
      <c r="CC11" s="810"/>
      <c r="CD11" s="810"/>
      <c r="CE11" s="810"/>
      <c r="CF11" s="810"/>
      <c r="CG11" s="811"/>
      <c r="CH11" s="812"/>
      <c r="CI11" s="813"/>
      <c r="CJ11" s="813"/>
      <c r="CK11" s="813"/>
      <c r="CL11" s="814"/>
      <c r="CM11" s="812"/>
      <c r="CN11" s="813"/>
      <c r="CO11" s="813"/>
      <c r="CP11" s="813"/>
      <c r="CQ11" s="814"/>
      <c r="CR11" s="812"/>
      <c r="CS11" s="813"/>
      <c r="CT11" s="813"/>
      <c r="CU11" s="813"/>
      <c r="CV11" s="814"/>
      <c r="CW11" s="812"/>
      <c r="CX11" s="813"/>
      <c r="CY11" s="813"/>
      <c r="CZ11" s="813"/>
      <c r="DA11" s="814"/>
      <c r="DB11" s="812"/>
      <c r="DC11" s="813"/>
      <c r="DD11" s="813"/>
      <c r="DE11" s="813"/>
      <c r="DF11" s="814"/>
      <c r="DG11" s="812"/>
      <c r="DH11" s="813"/>
      <c r="DI11" s="813"/>
      <c r="DJ11" s="813"/>
      <c r="DK11" s="814"/>
      <c r="DL11" s="812"/>
      <c r="DM11" s="813"/>
      <c r="DN11" s="813"/>
      <c r="DO11" s="813"/>
      <c r="DP11" s="814"/>
      <c r="DQ11" s="812"/>
      <c r="DR11" s="813"/>
      <c r="DS11" s="813"/>
      <c r="DT11" s="813"/>
      <c r="DU11" s="814"/>
      <c r="DV11" s="809"/>
      <c r="DW11" s="810"/>
      <c r="DX11" s="810"/>
      <c r="DY11" s="810"/>
      <c r="DZ11" s="815"/>
      <c r="EA11" s="234"/>
    </row>
    <row r="12" spans="1:131" s="235" customFormat="1" ht="26.25" customHeight="1" x14ac:dyDescent="0.2">
      <c r="A12" s="238">
        <v>6</v>
      </c>
      <c r="B12" s="816" t="s">
        <v>403</v>
      </c>
      <c r="C12" s="817"/>
      <c r="D12" s="817"/>
      <c r="E12" s="817"/>
      <c r="F12" s="817"/>
      <c r="G12" s="817"/>
      <c r="H12" s="817"/>
      <c r="I12" s="817"/>
      <c r="J12" s="817"/>
      <c r="K12" s="817"/>
      <c r="L12" s="817"/>
      <c r="M12" s="817"/>
      <c r="N12" s="817"/>
      <c r="O12" s="817"/>
      <c r="P12" s="818"/>
      <c r="Q12" s="819">
        <v>16</v>
      </c>
      <c r="R12" s="820"/>
      <c r="S12" s="820"/>
      <c r="T12" s="820"/>
      <c r="U12" s="820"/>
      <c r="V12" s="820">
        <v>16</v>
      </c>
      <c r="W12" s="820"/>
      <c r="X12" s="820"/>
      <c r="Y12" s="820"/>
      <c r="Z12" s="820"/>
      <c r="AA12" s="820" t="s">
        <v>618</v>
      </c>
      <c r="AB12" s="820"/>
      <c r="AC12" s="820"/>
      <c r="AD12" s="820"/>
      <c r="AE12" s="821"/>
      <c r="AF12" s="822" t="s">
        <v>404</v>
      </c>
      <c r="AG12" s="823"/>
      <c r="AH12" s="823"/>
      <c r="AI12" s="823"/>
      <c r="AJ12" s="824"/>
      <c r="AK12" s="805">
        <v>8</v>
      </c>
      <c r="AL12" s="806"/>
      <c r="AM12" s="806"/>
      <c r="AN12" s="806"/>
      <c r="AO12" s="806"/>
      <c r="AP12" s="806" t="s">
        <v>618</v>
      </c>
      <c r="AQ12" s="806"/>
      <c r="AR12" s="806"/>
      <c r="AS12" s="806"/>
      <c r="AT12" s="806"/>
      <c r="AU12" s="807"/>
      <c r="AV12" s="807"/>
      <c r="AW12" s="807"/>
      <c r="AX12" s="807"/>
      <c r="AY12" s="808"/>
      <c r="AZ12" s="232"/>
      <c r="BA12" s="232"/>
      <c r="BB12" s="232"/>
      <c r="BC12" s="232"/>
      <c r="BD12" s="232"/>
      <c r="BE12" s="233"/>
      <c r="BF12" s="233"/>
      <c r="BG12" s="233"/>
      <c r="BH12" s="233"/>
      <c r="BI12" s="233"/>
      <c r="BJ12" s="233"/>
      <c r="BK12" s="233"/>
      <c r="BL12" s="233"/>
      <c r="BM12" s="233"/>
      <c r="BN12" s="233"/>
      <c r="BO12" s="233"/>
      <c r="BP12" s="233"/>
      <c r="BQ12" s="238">
        <v>6</v>
      </c>
      <c r="BR12" s="239"/>
      <c r="BS12" s="809"/>
      <c r="BT12" s="810"/>
      <c r="BU12" s="810"/>
      <c r="BV12" s="810"/>
      <c r="BW12" s="810"/>
      <c r="BX12" s="810"/>
      <c r="BY12" s="810"/>
      <c r="BZ12" s="810"/>
      <c r="CA12" s="810"/>
      <c r="CB12" s="810"/>
      <c r="CC12" s="810"/>
      <c r="CD12" s="810"/>
      <c r="CE12" s="810"/>
      <c r="CF12" s="810"/>
      <c r="CG12" s="811"/>
      <c r="CH12" s="812"/>
      <c r="CI12" s="813"/>
      <c r="CJ12" s="813"/>
      <c r="CK12" s="813"/>
      <c r="CL12" s="814"/>
      <c r="CM12" s="812"/>
      <c r="CN12" s="813"/>
      <c r="CO12" s="813"/>
      <c r="CP12" s="813"/>
      <c r="CQ12" s="814"/>
      <c r="CR12" s="812"/>
      <c r="CS12" s="813"/>
      <c r="CT12" s="813"/>
      <c r="CU12" s="813"/>
      <c r="CV12" s="814"/>
      <c r="CW12" s="812"/>
      <c r="CX12" s="813"/>
      <c r="CY12" s="813"/>
      <c r="CZ12" s="813"/>
      <c r="DA12" s="814"/>
      <c r="DB12" s="812"/>
      <c r="DC12" s="813"/>
      <c r="DD12" s="813"/>
      <c r="DE12" s="813"/>
      <c r="DF12" s="814"/>
      <c r="DG12" s="812"/>
      <c r="DH12" s="813"/>
      <c r="DI12" s="813"/>
      <c r="DJ12" s="813"/>
      <c r="DK12" s="814"/>
      <c r="DL12" s="812"/>
      <c r="DM12" s="813"/>
      <c r="DN12" s="813"/>
      <c r="DO12" s="813"/>
      <c r="DP12" s="814"/>
      <c r="DQ12" s="812"/>
      <c r="DR12" s="813"/>
      <c r="DS12" s="813"/>
      <c r="DT12" s="813"/>
      <c r="DU12" s="814"/>
      <c r="DV12" s="809"/>
      <c r="DW12" s="810"/>
      <c r="DX12" s="810"/>
      <c r="DY12" s="810"/>
      <c r="DZ12" s="815"/>
      <c r="EA12" s="234"/>
    </row>
    <row r="13" spans="1:131" s="235" customFormat="1" ht="26.25" customHeight="1" x14ac:dyDescent="0.2">
      <c r="A13" s="238">
        <v>7</v>
      </c>
      <c r="B13" s="816" t="s">
        <v>405</v>
      </c>
      <c r="C13" s="817"/>
      <c r="D13" s="817"/>
      <c r="E13" s="817"/>
      <c r="F13" s="817"/>
      <c r="G13" s="817"/>
      <c r="H13" s="817"/>
      <c r="I13" s="817"/>
      <c r="J13" s="817"/>
      <c r="K13" s="817"/>
      <c r="L13" s="817"/>
      <c r="M13" s="817"/>
      <c r="N13" s="817"/>
      <c r="O13" s="817"/>
      <c r="P13" s="818"/>
      <c r="Q13" s="819">
        <v>1</v>
      </c>
      <c r="R13" s="820"/>
      <c r="S13" s="820"/>
      <c r="T13" s="820"/>
      <c r="U13" s="820"/>
      <c r="V13" s="820">
        <v>1</v>
      </c>
      <c r="W13" s="820"/>
      <c r="X13" s="820"/>
      <c r="Y13" s="820"/>
      <c r="Z13" s="820"/>
      <c r="AA13" s="820" t="s">
        <v>618</v>
      </c>
      <c r="AB13" s="820"/>
      <c r="AC13" s="820"/>
      <c r="AD13" s="820"/>
      <c r="AE13" s="821"/>
      <c r="AF13" s="822" t="s">
        <v>131</v>
      </c>
      <c r="AG13" s="823"/>
      <c r="AH13" s="823"/>
      <c r="AI13" s="823"/>
      <c r="AJ13" s="824"/>
      <c r="AK13" s="805">
        <v>1</v>
      </c>
      <c r="AL13" s="806"/>
      <c r="AM13" s="806"/>
      <c r="AN13" s="806"/>
      <c r="AO13" s="806"/>
      <c r="AP13" s="806" t="s">
        <v>618</v>
      </c>
      <c r="AQ13" s="806"/>
      <c r="AR13" s="806"/>
      <c r="AS13" s="806"/>
      <c r="AT13" s="806"/>
      <c r="AU13" s="807"/>
      <c r="AV13" s="807"/>
      <c r="AW13" s="807"/>
      <c r="AX13" s="807"/>
      <c r="AY13" s="808"/>
      <c r="AZ13" s="232"/>
      <c r="BA13" s="232"/>
      <c r="BB13" s="232"/>
      <c r="BC13" s="232"/>
      <c r="BD13" s="232"/>
      <c r="BE13" s="233"/>
      <c r="BF13" s="233"/>
      <c r="BG13" s="233"/>
      <c r="BH13" s="233"/>
      <c r="BI13" s="233"/>
      <c r="BJ13" s="233"/>
      <c r="BK13" s="233"/>
      <c r="BL13" s="233"/>
      <c r="BM13" s="233"/>
      <c r="BN13" s="233"/>
      <c r="BO13" s="233"/>
      <c r="BP13" s="233"/>
      <c r="BQ13" s="238">
        <v>7</v>
      </c>
      <c r="BR13" s="239"/>
      <c r="BS13" s="809"/>
      <c r="BT13" s="810"/>
      <c r="BU13" s="810"/>
      <c r="BV13" s="810"/>
      <c r="BW13" s="810"/>
      <c r="BX13" s="810"/>
      <c r="BY13" s="810"/>
      <c r="BZ13" s="810"/>
      <c r="CA13" s="810"/>
      <c r="CB13" s="810"/>
      <c r="CC13" s="810"/>
      <c r="CD13" s="810"/>
      <c r="CE13" s="810"/>
      <c r="CF13" s="810"/>
      <c r="CG13" s="811"/>
      <c r="CH13" s="812"/>
      <c r="CI13" s="813"/>
      <c r="CJ13" s="813"/>
      <c r="CK13" s="813"/>
      <c r="CL13" s="814"/>
      <c r="CM13" s="812"/>
      <c r="CN13" s="813"/>
      <c r="CO13" s="813"/>
      <c r="CP13" s="813"/>
      <c r="CQ13" s="814"/>
      <c r="CR13" s="812"/>
      <c r="CS13" s="813"/>
      <c r="CT13" s="813"/>
      <c r="CU13" s="813"/>
      <c r="CV13" s="814"/>
      <c r="CW13" s="812"/>
      <c r="CX13" s="813"/>
      <c r="CY13" s="813"/>
      <c r="CZ13" s="813"/>
      <c r="DA13" s="814"/>
      <c r="DB13" s="812"/>
      <c r="DC13" s="813"/>
      <c r="DD13" s="813"/>
      <c r="DE13" s="813"/>
      <c r="DF13" s="814"/>
      <c r="DG13" s="812"/>
      <c r="DH13" s="813"/>
      <c r="DI13" s="813"/>
      <c r="DJ13" s="813"/>
      <c r="DK13" s="814"/>
      <c r="DL13" s="812"/>
      <c r="DM13" s="813"/>
      <c r="DN13" s="813"/>
      <c r="DO13" s="813"/>
      <c r="DP13" s="814"/>
      <c r="DQ13" s="812"/>
      <c r="DR13" s="813"/>
      <c r="DS13" s="813"/>
      <c r="DT13" s="813"/>
      <c r="DU13" s="814"/>
      <c r="DV13" s="809"/>
      <c r="DW13" s="810"/>
      <c r="DX13" s="810"/>
      <c r="DY13" s="810"/>
      <c r="DZ13" s="815"/>
      <c r="EA13" s="234"/>
    </row>
    <row r="14" spans="1:131" s="235" customFormat="1" ht="26.25" customHeight="1" x14ac:dyDescent="0.2">
      <c r="A14" s="238">
        <v>8</v>
      </c>
      <c r="B14" s="816"/>
      <c r="C14" s="817"/>
      <c r="D14" s="817"/>
      <c r="E14" s="817"/>
      <c r="F14" s="817"/>
      <c r="G14" s="817"/>
      <c r="H14" s="817"/>
      <c r="I14" s="817"/>
      <c r="J14" s="817"/>
      <c r="K14" s="817"/>
      <c r="L14" s="817"/>
      <c r="M14" s="817"/>
      <c r="N14" s="817"/>
      <c r="O14" s="817"/>
      <c r="P14" s="818"/>
      <c r="Q14" s="819"/>
      <c r="R14" s="820"/>
      <c r="S14" s="820"/>
      <c r="T14" s="820"/>
      <c r="U14" s="820"/>
      <c r="V14" s="820"/>
      <c r="W14" s="820"/>
      <c r="X14" s="820"/>
      <c r="Y14" s="820"/>
      <c r="Z14" s="820"/>
      <c r="AA14" s="820"/>
      <c r="AB14" s="820"/>
      <c r="AC14" s="820"/>
      <c r="AD14" s="820"/>
      <c r="AE14" s="821"/>
      <c r="AF14" s="822"/>
      <c r="AG14" s="823"/>
      <c r="AH14" s="823"/>
      <c r="AI14" s="823"/>
      <c r="AJ14" s="824"/>
      <c r="AK14" s="805"/>
      <c r="AL14" s="806"/>
      <c r="AM14" s="806"/>
      <c r="AN14" s="806"/>
      <c r="AO14" s="806"/>
      <c r="AP14" s="806"/>
      <c r="AQ14" s="806"/>
      <c r="AR14" s="806"/>
      <c r="AS14" s="806"/>
      <c r="AT14" s="806"/>
      <c r="AU14" s="807"/>
      <c r="AV14" s="807"/>
      <c r="AW14" s="807"/>
      <c r="AX14" s="807"/>
      <c r="AY14" s="808"/>
      <c r="AZ14" s="232"/>
      <c r="BA14" s="232"/>
      <c r="BB14" s="232"/>
      <c r="BC14" s="232"/>
      <c r="BD14" s="232"/>
      <c r="BE14" s="233"/>
      <c r="BF14" s="233"/>
      <c r="BG14" s="233"/>
      <c r="BH14" s="233"/>
      <c r="BI14" s="233"/>
      <c r="BJ14" s="233"/>
      <c r="BK14" s="233"/>
      <c r="BL14" s="233"/>
      <c r="BM14" s="233"/>
      <c r="BN14" s="233"/>
      <c r="BO14" s="233"/>
      <c r="BP14" s="233"/>
      <c r="BQ14" s="238">
        <v>8</v>
      </c>
      <c r="BR14" s="239"/>
      <c r="BS14" s="809"/>
      <c r="BT14" s="810"/>
      <c r="BU14" s="810"/>
      <c r="BV14" s="810"/>
      <c r="BW14" s="810"/>
      <c r="BX14" s="810"/>
      <c r="BY14" s="810"/>
      <c r="BZ14" s="810"/>
      <c r="CA14" s="810"/>
      <c r="CB14" s="810"/>
      <c r="CC14" s="810"/>
      <c r="CD14" s="810"/>
      <c r="CE14" s="810"/>
      <c r="CF14" s="810"/>
      <c r="CG14" s="811"/>
      <c r="CH14" s="812"/>
      <c r="CI14" s="813"/>
      <c r="CJ14" s="813"/>
      <c r="CK14" s="813"/>
      <c r="CL14" s="814"/>
      <c r="CM14" s="812"/>
      <c r="CN14" s="813"/>
      <c r="CO14" s="813"/>
      <c r="CP14" s="813"/>
      <c r="CQ14" s="814"/>
      <c r="CR14" s="812"/>
      <c r="CS14" s="813"/>
      <c r="CT14" s="813"/>
      <c r="CU14" s="813"/>
      <c r="CV14" s="814"/>
      <c r="CW14" s="812"/>
      <c r="CX14" s="813"/>
      <c r="CY14" s="813"/>
      <c r="CZ14" s="813"/>
      <c r="DA14" s="814"/>
      <c r="DB14" s="812"/>
      <c r="DC14" s="813"/>
      <c r="DD14" s="813"/>
      <c r="DE14" s="813"/>
      <c r="DF14" s="814"/>
      <c r="DG14" s="812"/>
      <c r="DH14" s="813"/>
      <c r="DI14" s="813"/>
      <c r="DJ14" s="813"/>
      <c r="DK14" s="814"/>
      <c r="DL14" s="812"/>
      <c r="DM14" s="813"/>
      <c r="DN14" s="813"/>
      <c r="DO14" s="813"/>
      <c r="DP14" s="814"/>
      <c r="DQ14" s="812"/>
      <c r="DR14" s="813"/>
      <c r="DS14" s="813"/>
      <c r="DT14" s="813"/>
      <c r="DU14" s="814"/>
      <c r="DV14" s="809"/>
      <c r="DW14" s="810"/>
      <c r="DX14" s="810"/>
      <c r="DY14" s="810"/>
      <c r="DZ14" s="815"/>
      <c r="EA14" s="234"/>
    </row>
    <row r="15" spans="1:131" s="235" customFormat="1" ht="26.25" customHeight="1" x14ac:dyDescent="0.2">
      <c r="A15" s="238">
        <v>9</v>
      </c>
      <c r="B15" s="816"/>
      <c r="C15" s="817"/>
      <c r="D15" s="817"/>
      <c r="E15" s="817"/>
      <c r="F15" s="817"/>
      <c r="G15" s="817"/>
      <c r="H15" s="817"/>
      <c r="I15" s="817"/>
      <c r="J15" s="817"/>
      <c r="K15" s="817"/>
      <c r="L15" s="817"/>
      <c r="M15" s="817"/>
      <c r="N15" s="817"/>
      <c r="O15" s="817"/>
      <c r="P15" s="818"/>
      <c r="Q15" s="819"/>
      <c r="R15" s="820"/>
      <c r="S15" s="820"/>
      <c r="T15" s="820"/>
      <c r="U15" s="820"/>
      <c r="V15" s="820"/>
      <c r="W15" s="820"/>
      <c r="X15" s="820"/>
      <c r="Y15" s="820"/>
      <c r="Z15" s="820"/>
      <c r="AA15" s="820"/>
      <c r="AB15" s="820"/>
      <c r="AC15" s="820"/>
      <c r="AD15" s="820"/>
      <c r="AE15" s="821"/>
      <c r="AF15" s="822"/>
      <c r="AG15" s="823"/>
      <c r="AH15" s="823"/>
      <c r="AI15" s="823"/>
      <c r="AJ15" s="824"/>
      <c r="AK15" s="805"/>
      <c r="AL15" s="806"/>
      <c r="AM15" s="806"/>
      <c r="AN15" s="806"/>
      <c r="AO15" s="806"/>
      <c r="AP15" s="806"/>
      <c r="AQ15" s="806"/>
      <c r="AR15" s="806"/>
      <c r="AS15" s="806"/>
      <c r="AT15" s="806"/>
      <c r="AU15" s="807"/>
      <c r="AV15" s="807"/>
      <c r="AW15" s="807"/>
      <c r="AX15" s="807"/>
      <c r="AY15" s="808"/>
      <c r="AZ15" s="232"/>
      <c r="BA15" s="232"/>
      <c r="BB15" s="232"/>
      <c r="BC15" s="232"/>
      <c r="BD15" s="232"/>
      <c r="BE15" s="233"/>
      <c r="BF15" s="233"/>
      <c r="BG15" s="233"/>
      <c r="BH15" s="233"/>
      <c r="BI15" s="233"/>
      <c r="BJ15" s="233"/>
      <c r="BK15" s="233"/>
      <c r="BL15" s="233"/>
      <c r="BM15" s="233"/>
      <c r="BN15" s="233"/>
      <c r="BO15" s="233"/>
      <c r="BP15" s="233"/>
      <c r="BQ15" s="238">
        <v>9</v>
      </c>
      <c r="BR15" s="239"/>
      <c r="BS15" s="809"/>
      <c r="BT15" s="810"/>
      <c r="BU15" s="810"/>
      <c r="BV15" s="810"/>
      <c r="BW15" s="810"/>
      <c r="BX15" s="810"/>
      <c r="BY15" s="810"/>
      <c r="BZ15" s="810"/>
      <c r="CA15" s="810"/>
      <c r="CB15" s="810"/>
      <c r="CC15" s="810"/>
      <c r="CD15" s="810"/>
      <c r="CE15" s="810"/>
      <c r="CF15" s="810"/>
      <c r="CG15" s="811"/>
      <c r="CH15" s="812"/>
      <c r="CI15" s="813"/>
      <c r="CJ15" s="813"/>
      <c r="CK15" s="813"/>
      <c r="CL15" s="814"/>
      <c r="CM15" s="812"/>
      <c r="CN15" s="813"/>
      <c r="CO15" s="813"/>
      <c r="CP15" s="813"/>
      <c r="CQ15" s="814"/>
      <c r="CR15" s="812"/>
      <c r="CS15" s="813"/>
      <c r="CT15" s="813"/>
      <c r="CU15" s="813"/>
      <c r="CV15" s="814"/>
      <c r="CW15" s="812"/>
      <c r="CX15" s="813"/>
      <c r="CY15" s="813"/>
      <c r="CZ15" s="813"/>
      <c r="DA15" s="814"/>
      <c r="DB15" s="812"/>
      <c r="DC15" s="813"/>
      <c r="DD15" s="813"/>
      <c r="DE15" s="813"/>
      <c r="DF15" s="814"/>
      <c r="DG15" s="812"/>
      <c r="DH15" s="813"/>
      <c r="DI15" s="813"/>
      <c r="DJ15" s="813"/>
      <c r="DK15" s="814"/>
      <c r="DL15" s="812"/>
      <c r="DM15" s="813"/>
      <c r="DN15" s="813"/>
      <c r="DO15" s="813"/>
      <c r="DP15" s="814"/>
      <c r="DQ15" s="812"/>
      <c r="DR15" s="813"/>
      <c r="DS15" s="813"/>
      <c r="DT15" s="813"/>
      <c r="DU15" s="814"/>
      <c r="DV15" s="809"/>
      <c r="DW15" s="810"/>
      <c r="DX15" s="810"/>
      <c r="DY15" s="810"/>
      <c r="DZ15" s="815"/>
      <c r="EA15" s="234"/>
    </row>
    <row r="16" spans="1:131" s="235" customFormat="1" ht="26.25" customHeight="1" x14ac:dyDescent="0.2">
      <c r="A16" s="238">
        <v>10</v>
      </c>
      <c r="B16" s="816"/>
      <c r="C16" s="817"/>
      <c r="D16" s="817"/>
      <c r="E16" s="817"/>
      <c r="F16" s="817"/>
      <c r="G16" s="817"/>
      <c r="H16" s="817"/>
      <c r="I16" s="817"/>
      <c r="J16" s="817"/>
      <c r="K16" s="817"/>
      <c r="L16" s="817"/>
      <c r="M16" s="817"/>
      <c r="N16" s="817"/>
      <c r="O16" s="817"/>
      <c r="P16" s="818"/>
      <c r="Q16" s="819"/>
      <c r="R16" s="820"/>
      <c r="S16" s="820"/>
      <c r="T16" s="820"/>
      <c r="U16" s="820"/>
      <c r="V16" s="820"/>
      <c r="W16" s="820"/>
      <c r="X16" s="820"/>
      <c r="Y16" s="820"/>
      <c r="Z16" s="820"/>
      <c r="AA16" s="820"/>
      <c r="AB16" s="820"/>
      <c r="AC16" s="820"/>
      <c r="AD16" s="820"/>
      <c r="AE16" s="821"/>
      <c r="AF16" s="822"/>
      <c r="AG16" s="823"/>
      <c r="AH16" s="823"/>
      <c r="AI16" s="823"/>
      <c r="AJ16" s="824"/>
      <c r="AK16" s="805"/>
      <c r="AL16" s="806"/>
      <c r="AM16" s="806"/>
      <c r="AN16" s="806"/>
      <c r="AO16" s="806"/>
      <c r="AP16" s="806"/>
      <c r="AQ16" s="806"/>
      <c r="AR16" s="806"/>
      <c r="AS16" s="806"/>
      <c r="AT16" s="806"/>
      <c r="AU16" s="807"/>
      <c r="AV16" s="807"/>
      <c r="AW16" s="807"/>
      <c r="AX16" s="807"/>
      <c r="AY16" s="808"/>
      <c r="AZ16" s="232"/>
      <c r="BA16" s="232"/>
      <c r="BB16" s="232"/>
      <c r="BC16" s="232"/>
      <c r="BD16" s="232"/>
      <c r="BE16" s="233"/>
      <c r="BF16" s="233"/>
      <c r="BG16" s="233"/>
      <c r="BH16" s="233"/>
      <c r="BI16" s="233"/>
      <c r="BJ16" s="233"/>
      <c r="BK16" s="233"/>
      <c r="BL16" s="233"/>
      <c r="BM16" s="233"/>
      <c r="BN16" s="233"/>
      <c r="BO16" s="233"/>
      <c r="BP16" s="233"/>
      <c r="BQ16" s="238">
        <v>10</v>
      </c>
      <c r="BR16" s="239"/>
      <c r="BS16" s="809"/>
      <c r="BT16" s="810"/>
      <c r="BU16" s="810"/>
      <c r="BV16" s="810"/>
      <c r="BW16" s="810"/>
      <c r="BX16" s="810"/>
      <c r="BY16" s="810"/>
      <c r="BZ16" s="810"/>
      <c r="CA16" s="810"/>
      <c r="CB16" s="810"/>
      <c r="CC16" s="810"/>
      <c r="CD16" s="810"/>
      <c r="CE16" s="810"/>
      <c r="CF16" s="810"/>
      <c r="CG16" s="811"/>
      <c r="CH16" s="812"/>
      <c r="CI16" s="813"/>
      <c r="CJ16" s="813"/>
      <c r="CK16" s="813"/>
      <c r="CL16" s="814"/>
      <c r="CM16" s="812"/>
      <c r="CN16" s="813"/>
      <c r="CO16" s="813"/>
      <c r="CP16" s="813"/>
      <c r="CQ16" s="814"/>
      <c r="CR16" s="812"/>
      <c r="CS16" s="813"/>
      <c r="CT16" s="813"/>
      <c r="CU16" s="813"/>
      <c r="CV16" s="814"/>
      <c r="CW16" s="812"/>
      <c r="CX16" s="813"/>
      <c r="CY16" s="813"/>
      <c r="CZ16" s="813"/>
      <c r="DA16" s="814"/>
      <c r="DB16" s="812"/>
      <c r="DC16" s="813"/>
      <c r="DD16" s="813"/>
      <c r="DE16" s="813"/>
      <c r="DF16" s="814"/>
      <c r="DG16" s="812"/>
      <c r="DH16" s="813"/>
      <c r="DI16" s="813"/>
      <c r="DJ16" s="813"/>
      <c r="DK16" s="814"/>
      <c r="DL16" s="812"/>
      <c r="DM16" s="813"/>
      <c r="DN16" s="813"/>
      <c r="DO16" s="813"/>
      <c r="DP16" s="814"/>
      <c r="DQ16" s="812"/>
      <c r="DR16" s="813"/>
      <c r="DS16" s="813"/>
      <c r="DT16" s="813"/>
      <c r="DU16" s="814"/>
      <c r="DV16" s="809"/>
      <c r="DW16" s="810"/>
      <c r="DX16" s="810"/>
      <c r="DY16" s="810"/>
      <c r="DZ16" s="815"/>
      <c r="EA16" s="234"/>
    </row>
    <row r="17" spans="1:131" s="235" customFormat="1" ht="26.25" customHeight="1" x14ac:dyDescent="0.2">
      <c r="A17" s="238">
        <v>11</v>
      </c>
      <c r="B17" s="816"/>
      <c r="C17" s="817"/>
      <c r="D17" s="817"/>
      <c r="E17" s="817"/>
      <c r="F17" s="817"/>
      <c r="G17" s="817"/>
      <c r="H17" s="817"/>
      <c r="I17" s="817"/>
      <c r="J17" s="817"/>
      <c r="K17" s="817"/>
      <c r="L17" s="817"/>
      <c r="M17" s="817"/>
      <c r="N17" s="817"/>
      <c r="O17" s="817"/>
      <c r="P17" s="818"/>
      <c r="Q17" s="819"/>
      <c r="R17" s="820"/>
      <c r="S17" s="820"/>
      <c r="T17" s="820"/>
      <c r="U17" s="820"/>
      <c r="V17" s="820"/>
      <c r="W17" s="820"/>
      <c r="X17" s="820"/>
      <c r="Y17" s="820"/>
      <c r="Z17" s="820"/>
      <c r="AA17" s="820"/>
      <c r="AB17" s="820"/>
      <c r="AC17" s="820"/>
      <c r="AD17" s="820"/>
      <c r="AE17" s="821"/>
      <c r="AF17" s="822"/>
      <c r="AG17" s="823"/>
      <c r="AH17" s="823"/>
      <c r="AI17" s="823"/>
      <c r="AJ17" s="824"/>
      <c r="AK17" s="805"/>
      <c r="AL17" s="806"/>
      <c r="AM17" s="806"/>
      <c r="AN17" s="806"/>
      <c r="AO17" s="806"/>
      <c r="AP17" s="806"/>
      <c r="AQ17" s="806"/>
      <c r="AR17" s="806"/>
      <c r="AS17" s="806"/>
      <c r="AT17" s="806"/>
      <c r="AU17" s="807"/>
      <c r="AV17" s="807"/>
      <c r="AW17" s="807"/>
      <c r="AX17" s="807"/>
      <c r="AY17" s="808"/>
      <c r="AZ17" s="232"/>
      <c r="BA17" s="232"/>
      <c r="BB17" s="232"/>
      <c r="BC17" s="232"/>
      <c r="BD17" s="232"/>
      <c r="BE17" s="233"/>
      <c r="BF17" s="233"/>
      <c r="BG17" s="233"/>
      <c r="BH17" s="233"/>
      <c r="BI17" s="233"/>
      <c r="BJ17" s="233"/>
      <c r="BK17" s="233"/>
      <c r="BL17" s="233"/>
      <c r="BM17" s="233"/>
      <c r="BN17" s="233"/>
      <c r="BO17" s="233"/>
      <c r="BP17" s="233"/>
      <c r="BQ17" s="238">
        <v>11</v>
      </c>
      <c r="BR17" s="239"/>
      <c r="BS17" s="809"/>
      <c r="BT17" s="810"/>
      <c r="BU17" s="810"/>
      <c r="BV17" s="810"/>
      <c r="BW17" s="810"/>
      <c r="BX17" s="810"/>
      <c r="BY17" s="810"/>
      <c r="BZ17" s="810"/>
      <c r="CA17" s="810"/>
      <c r="CB17" s="810"/>
      <c r="CC17" s="810"/>
      <c r="CD17" s="810"/>
      <c r="CE17" s="810"/>
      <c r="CF17" s="810"/>
      <c r="CG17" s="811"/>
      <c r="CH17" s="812"/>
      <c r="CI17" s="813"/>
      <c r="CJ17" s="813"/>
      <c r="CK17" s="813"/>
      <c r="CL17" s="814"/>
      <c r="CM17" s="812"/>
      <c r="CN17" s="813"/>
      <c r="CO17" s="813"/>
      <c r="CP17" s="813"/>
      <c r="CQ17" s="814"/>
      <c r="CR17" s="812"/>
      <c r="CS17" s="813"/>
      <c r="CT17" s="813"/>
      <c r="CU17" s="813"/>
      <c r="CV17" s="814"/>
      <c r="CW17" s="812"/>
      <c r="CX17" s="813"/>
      <c r="CY17" s="813"/>
      <c r="CZ17" s="813"/>
      <c r="DA17" s="814"/>
      <c r="DB17" s="812"/>
      <c r="DC17" s="813"/>
      <c r="DD17" s="813"/>
      <c r="DE17" s="813"/>
      <c r="DF17" s="814"/>
      <c r="DG17" s="812"/>
      <c r="DH17" s="813"/>
      <c r="DI17" s="813"/>
      <c r="DJ17" s="813"/>
      <c r="DK17" s="814"/>
      <c r="DL17" s="812"/>
      <c r="DM17" s="813"/>
      <c r="DN17" s="813"/>
      <c r="DO17" s="813"/>
      <c r="DP17" s="814"/>
      <c r="DQ17" s="812"/>
      <c r="DR17" s="813"/>
      <c r="DS17" s="813"/>
      <c r="DT17" s="813"/>
      <c r="DU17" s="814"/>
      <c r="DV17" s="809"/>
      <c r="DW17" s="810"/>
      <c r="DX17" s="810"/>
      <c r="DY17" s="810"/>
      <c r="DZ17" s="815"/>
      <c r="EA17" s="234"/>
    </row>
    <row r="18" spans="1:131" s="235" customFormat="1" ht="26.25" customHeight="1" x14ac:dyDescent="0.2">
      <c r="A18" s="238">
        <v>12</v>
      </c>
      <c r="B18" s="816"/>
      <c r="C18" s="817"/>
      <c r="D18" s="817"/>
      <c r="E18" s="817"/>
      <c r="F18" s="817"/>
      <c r="G18" s="817"/>
      <c r="H18" s="817"/>
      <c r="I18" s="817"/>
      <c r="J18" s="817"/>
      <c r="K18" s="817"/>
      <c r="L18" s="817"/>
      <c r="M18" s="817"/>
      <c r="N18" s="817"/>
      <c r="O18" s="817"/>
      <c r="P18" s="818"/>
      <c r="Q18" s="819"/>
      <c r="R18" s="820"/>
      <c r="S18" s="820"/>
      <c r="T18" s="820"/>
      <c r="U18" s="820"/>
      <c r="V18" s="820"/>
      <c r="W18" s="820"/>
      <c r="X18" s="820"/>
      <c r="Y18" s="820"/>
      <c r="Z18" s="820"/>
      <c r="AA18" s="820"/>
      <c r="AB18" s="820"/>
      <c r="AC18" s="820"/>
      <c r="AD18" s="820"/>
      <c r="AE18" s="821"/>
      <c r="AF18" s="822"/>
      <c r="AG18" s="823"/>
      <c r="AH18" s="823"/>
      <c r="AI18" s="823"/>
      <c r="AJ18" s="824"/>
      <c r="AK18" s="805"/>
      <c r="AL18" s="806"/>
      <c r="AM18" s="806"/>
      <c r="AN18" s="806"/>
      <c r="AO18" s="806"/>
      <c r="AP18" s="806"/>
      <c r="AQ18" s="806"/>
      <c r="AR18" s="806"/>
      <c r="AS18" s="806"/>
      <c r="AT18" s="806"/>
      <c r="AU18" s="807"/>
      <c r="AV18" s="807"/>
      <c r="AW18" s="807"/>
      <c r="AX18" s="807"/>
      <c r="AY18" s="808"/>
      <c r="AZ18" s="232"/>
      <c r="BA18" s="232"/>
      <c r="BB18" s="232"/>
      <c r="BC18" s="232"/>
      <c r="BD18" s="232"/>
      <c r="BE18" s="233"/>
      <c r="BF18" s="233"/>
      <c r="BG18" s="233"/>
      <c r="BH18" s="233"/>
      <c r="BI18" s="233"/>
      <c r="BJ18" s="233"/>
      <c r="BK18" s="233"/>
      <c r="BL18" s="233"/>
      <c r="BM18" s="233"/>
      <c r="BN18" s="233"/>
      <c r="BO18" s="233"/>
      <c r="BP18" s="233"/>
      <c r="BQ18" s="238">
        <v>12</v>
      </c>
      <c r="BR18" s="239"/>
      <c r="BS18" s="809"/>
      <c r="BT18" s="810"/>
      <c r="BU18" s="810"/>
      <c r="BV18" s="810"/>
      <c r="BW18" s="810"/>
      <c r="BX18" s="810"/>
      <c r="BY18" s="810"/>
      <c r="BZ18" s="810"/>
      <c r="CA18" s="810"/>
      <c r="CB18" s="810"/>
      <c r="CC18" s="810"/>
      <c r="CD18" s="810"/>
      <c r="CE18" s="810"/>
      <c r="CF18" s="810"/>
      <c r="CG18" s="811"/>
      <c r="CH18" s="812"/>
      <c r="CI18" s="813"/>
      <c r="CJ18" s="813"/>
      <c r="CK18" s="813"/>
      <c r="CL18" s="814"/>
      <c r="CM18" s="812"/>
      <c r="CN18" s="813"/>
      <c r="CO18" s="813"/>
      <c r="CP18" s="813"/>
      <c r="CQ18" s="814"/>
      <c r="CR18" s="812"/>
      <c r="CS18" s="813"/>
      <c r="CT18" s="813"/>
      <c r="CU18" s="813"/>
      <c r="CV18" s="814"/>
      <c r="CW18" s="812"/>
      <c r="CX18" s="813"/>
      <c r="CY18" s="813"/>
      <c r="CZ18" s="813"/>
      <c r="DA18" s="814"/>
      <c r="DB18" s="812"/>
      <c r="DC18" s="813"/>
      <c r="DD18" s="813"/>
      <c r="DE18" s="813"/>
      <c r="DF18" s="814"/>
      <c r="DG18" s="812"/>
      <c r="DH18" s="813"/>
      <c r="DI18" s="813"/>
      <c r="DJ18" s="813"/>
      <c r="DK18" s="814"/>
      <c r="DL18" s="812"/>
      <c r="DM18" s="813"/>
      <c r="DN18" s="813"/>
      <c r="DO18" s="813"/>
      <c r="DP18" s="814"/>
      <c r="DQ18" s="812"/>
      <c r="DR18" s="813"/>
      <c r="DS18" s="813"/>
      <c r="DT18" s="813"/>
      <c r="DU18" s="814"/>
      <c r="DV18" s="809"/>
      <c r="DW18" s="810"/>
      <c r="DX18" s="810"/>
      <c r="DY18" s="810"/>
      <c r="DZ18" s="815"/>
      <c r="EA18" s="234"/>
    </row>
    <row r="19" spans="1:131" s="235" customFormat="1" ht="26.25" customHeight="1" x14ac:dyDescent="0.2">
      <c r="A19" s="238">
        <v>13</v>
      </c>
      <c r="B19" s="816"/>
      <c r="C19" s="817"/>
      <c r="D19" s="817"/>
      <c r="E19" s="817"/>
      <c r="F19" s="817"/>
      <c r="G19" s="817"/>
      <c r="H19" s="817"/>
      <c r="I19" s="817"/>
      <c r="J19" s="817"/>
      <c r="K19" s="817"/>
      <c r="L19" s="817"/>
      <c r="M19" s="817"/>
      <c r="N19" s="817"/>
      <c r="O19" s="817"/>
      <c r="P19" s="818"/>
      <c r="Q19" s="819"/>
      <c r="R19" s="820"/>
      <c r="S19" s="820"/>
      <c r="T19" s="820"/>
      <c r="U19" s="820"/>
      <c r="V19" s="820"/>
      <c r="W19" s="820"/>
      <c r="X19" s="820"/>
      <c r="Y19" s="820"/>
      <c r="Z19" s="820"/>
      <c r="AA19" s="820"/>
      <c r="AB19" s="820"/>
      <c r="AC19" s="820"/>
      <c r="AD19" s="820"/>
      <c r="AE19" s="821"/>
      <c r="AF19" s="822"/>
      <c r="AG19" s="823"/>
      <c r="AH19" s="823"/>
      <c r="AI19" s="823"/>
      <c r="AJ19" s="824"/>
      <c r="AK19" s="805"/>
      <c r="AL19" s="806"/>
      <c r="AM19" s="806"/>
      <c r="AN19" s="806"/>
      <c r="AO19" s="806"/>
      <c r="AP19" s="806"/>
      <c r="AQ19" s="806"/>
      <c r="AR19" s="806"/>
      <c r="AS19" s="806"/>
      <c r="AT19" s="806"/>
      <c r="AU19" s="807"/>
      <c r="AV19" s="807"/>
      <c r="AW19" s="807"/>
      <c r="AX19" s="807"/>
      <c r="AY19" s="808"/>
      <c r="AZ19" s="232"/>
      <c r="BA19" s="232"/>
      <c r="BB19" s="232"/>
      <c r="BC19" s="232"/>
      <c r="BD19" s="232"/>
      <c r="BE19" s="233"/>
      <c r="BF19" s="233"/>
      <c r="BG19" s="233"/>
      <c r="BH19" s="233"/>
      <c r="BI19" s="233"/>
      <c r="BJ19" s="233"/>
      <c r="BK19" s="233"/>
      <c r="BL19" s="233"/>
      <c r="BM19" s="233"/>
      <c r="BN19" s="233"/>
      <c r="BO19" s="233"/>
      <c r="BP19" s="233"/>
      <c r="BQ19" s="238">
        <v>13</v>
      </c>
      <c r="BR19" s="239"/>
      <c r="BS19" s="809"/>
      <c r="BT19" s="810"/>
      <c r="BU19" s="810"/>
      <c r="BV19" s="810"/>
      <c r="BW19" s="810"/>
      <c r="BX19" s="810"/>
      <c r="BY19" s="810"/>
      <c r="BZ19" s="810"/>
      <c r="CA19" s="810"/>
      <c r="CB19" s="810"/>
      <c r="CC19" s="810"/>
      <c r="CD19" s="810"/>
      <c r="CE19" s="810"/>
      <c r="CF19" s="810"/>
      <c r="CG19" s="811"/>
      <c r="CH19" s="812"/>
      <c r="CI19" s="813"/>
      <c r="CJ19" s="813"/>
      <c r="CK19" s="813"/>
      <c r="CL19" s="814"/>
      <c r="CM19" s="812"/>
      <c r="CN19" s="813"/>
      <c r="CO19" s="813"/>
      <c r="CP19" s="813"/>
      <c r="CQ19" s="814"/>
      <c r="CR19" s="812"/>
      <c r="CS19" s="813"/>
      <c r="CT19" s="813"/>
      <c r="CU19" s="813"/>
      <c r="CV19" s="814"/>
      <c r="CW19" s="812"/>
      <c r="CX19" s="813"/>
      <c r="CY19" s="813"/>
      <c r="CZ19" s="813"/>
      <c r="DA19" s="814"/>
      <c r="DB19" s="812"/>
      <c r="DC19" s="813"/>
      <c r="DD19" s="813"/>
      <c r="DE19" s="813"/>
      <c r="DF19" s="814"/>
      <c r="DG19" s="812"/>
      <c r="DH19" s="813"/>
      <c r="DI19" s="813"/>
      <c r="DJ19" s="813"/>
      <c r="DK19" s="814"/>
      <c r="DL19" s="812"/>
      <c r="DM19" s="813"/>
      <c r="DN19" s="813"/>
      <c r="DO19" s="813"/>
      <c r="DP19" s="814"/>
      <c r="DQ19" s="812"/>
      <c r="DR19" s="813"/>
      <c r="DS19" s="813"/>
      <c r="DT19" s="813"/>
      <c r="DU19" s="814"/>
      <c r="DV19" s="809"/>
      <c r="DW19" s="810"/>
      <c r="DX19" s="810"/>
      <c r="DY19" s="810"/>
      <c r="DZ19" s="815"/>
      <c r="EA19" s="234"/>
    </row>
    <row r="20" spans="1:131" s="235" customFormat="1" ht="26.25" customHeight="1" x14ac:dyDescent="0.2">
      <c r="A20" s="238">
        <v>14</v>
      </c>
      <c r="B20" s="816"/>
      <c r="C20" s="817"/>
      <c r="D20" s="817"/>
      <c r="E20" s="817"/>
      <c r="F20" s="817"/>
      <c r="G20" s="817"/>
      <c r="H20" s="817"/>
      <c r="I20" s="817"/>
      <c r="J20" s="817"/>
      <c r="K20" s="817"/>
      <c r="L20" s="817"/>
      <c r="M20" s="817"/>
      <c r="N20" s="817"/>
      <c r="O20" s="817"/>
      <c r="P20" s="818"/>
      <c r="Q20" s="819"/>
      <c r="R20" s="820"/>
      <c r="S20" s="820"/>
      <c r="T20" s="820"/>
      <c r="U20" s="820"/>
      <c r="V20" s="820"/>
      <c r="W20" s="820"/>
      <c r="X20" s="820"/>
      <c r="Y20" s="820"/>
      <c r="Z20" s="820"/>
      <c r="AA20" s="820"/>
      <c r="AB20" s="820"/>
      <c r="AC20" s="820"/>
      <c r="AD20" s="820"/>
      <c r="AE20" s="821"/>
      <c r="AF20" s="822"/>
      <c r="AG20" s="823"/>
      <c r="AH20" s="823"/>
      <c r="AI20" s="823"/>
      <c r="AJ20" s="824"/>
      <c r="AK20" s="805"/>
      <c r="AL20" s="806"/>
      <c r="AM20" s="806"/>
      <c r="AN20" s="806"/>
      <c r="AO20" s="806"/>
      <c r="AP20" s="806"/>
      <c r="AQ20" s="806"/>
      <c r="AR20" s="806"/>
      <c r="AS20" s="806"/>
      <c r="AT20" s="806"/>
      <c r="AU20" s="807"/>
      <c r="AV20" s="807"/>
      <c r="AW20" s="807"/>
      <c r="AX20" s="807"/>
      <c r="AY20" s="808"/>
      <c r="AZ20" s="232"/>
      <c r="BA20" s="232"/>
      <c r="BB20" s="232"/>
      <c r="BC20" s="232"/>
      <c r="BD20" s="232"/>
      <c r="BE20" s="233"/>
      <c r="BF20" s="233"/>
      <c r="BG20" s="233"/>
      <c r="BH20" s="233"/>
      <c r="BI20" s="233"/>
      <c r="BJ20" s="233"/>
      <c r="BK20" s="233"/>
      <c r="BL20" s="233"/>
      <c r="BM20" s="233"/>
      <c r="BN20" s="233"/>
      <c r="BO20" s="233"/>
      <c r="BP20" s="233"/>
      <c r="BQ20" s="238">
        <v>14</v>
      </c>
      <c r="BR20" s="239"/>
      <c r="BS20" s="809"/>
      <c r="BT20" s="810"/>
      <c r="BU20" s="810"/>
      <c r="BV20" s="810"/>
      <c r="BW20" s="810"/>
      <c r="BX20" s="810"/>
      <c r="BY20" s="810"/>
      <c r="BZ20" s="810"/>
      <c r="CA20" s="810"/>
      <c r="CB20" s="810"/>
      <c r="CC20" s="810"/>
      <c r="CD20" s="810"/>
      <c r="CE20" s="810"/>
      <c r="CF20" s="810"/>
      <c r="CG20" s="811"/>
      <c r="CH20" s="812"/>
      <c r="CI20" s="813"/>
      <c r="CJ20" s="813"/>
      <c r="CK20" s="813"/>
      <c r="CL20" s="814"/>
      <c r="CM20" s="812"/>
      <c r="CN20" s="813"/>
      <c r="CO20" s="813"/>
      <c r="CP20" s="813"/>
      <c r="CQ20" s="814"/>
      <c r="CR20" s="812"/>
      <c r="CS20" s="813"/>
      <c r="CT20" s="813"/>
      <c r="CU20" s="813"/>
      <c r="CV20" s="814"/>
      <c r="CW20" s="812"/>
      <c r="CX20" s="813"/>
      <c r="CY20" s="813"/>
      <c r="CZ20" s="813"/>
      <c r="DA20" s="814"/>
      <c r="DB20" s="812"/>
      <c r="DC20" s="813"/>
      <c r="DD20" s="813"/>
      <c r="DE20" s="813"/>
      <c r="DF20" s="814"/>
      <c r="DG20" s="812"/>
      <c r="DH20" s="813"/>
      <c r="DI20" s="813"/>
      <c r="DJ20" s="813"/>
      <c r="DK20" s="814"/>
      <c r="DL20" s="812"/>
      <c r="DM20" s="813"/>
      <c r="DN20" s="813"/>
      <c r="DO20" s="813"/>
      <c r="DP20" s="814"/>
      <c r="DQ20" s="812"/>
      <c r="DR20" s="813"/>
      <c r="DS20" s="813"/>
      <c r="DT20" s="813"/>
      <c r="DU20" s="814"/>
      <c r="DV20" s="809"/>
      <c r="DW20" s="810"/>
      <c r="DX20" s="810"/>
      <c r="DY20" s="810"/>
      <c r="DZ20" s="815"/>
      <c r="EA20" s="234"/>
    </row>
    <row r="21" spans="1:131" s="235" customFormat="1" ht="26.25" customHeight="1" thickBot="1" x14ac:dyDescent="0.25">
      <c r="A21" s="238">
        <v>15</v>
      </c>
      <c r="B21" s="816"/>
      <c r="C21" s="817"/>
      <c r="D21" s="817"/>
      <c r="E21" s="817"/>
      <c r="F21" s="817"/>
      <c r="G21" s="817"/>
      <c r="H21" s="817"/>
      <c r="I21" s="817"/>
      <c r="J21" s="817"/>
      <c r="K21" s="817"/>
      <c r="L21" s="817"/>
      <c r="M21" s="817"/>
      <c r="N21" s="817"/>
      <c r="O21" s="817"/>
      <c r="P21" s="818"/>
      <c r="Q21" s="819"/>
      <c r="R21" s="820"/>
      <c r="S21" s="820"/>
      <c r="T21" s="820"/>
      <c r="U21" s="820"/>
      <c r="V21" s="820"/>
      <c r="W21" s="820"/>
      <c r="X21" s="820"/>
      <c r="Y21" s="820"/>
      <c r="Z21" s="820"/>
      <c r="AA21" s="820"/>
      <c r="AB21" s="820"/>
      <c r="AC21" s="820"/>
      <c r="AD21" s="820"/>
      <c r="AE21" s="821"/>
      <c r="AF21" s="822"/>
      <c r="AG21" s="823"/>
      <c r="AH21" s="823"/>
      <c r="AI21" s="823"/>
      <c r="AJ21" s="824"/>
      <c r="AK21" s="805"/>
      <c r="AL21" s="806"/>
      <c r="AM21" s="806"/>
      <c r="AN21" s="806"/>
      <c r="AO21" s="806"/>
      <c r="AP21" s="806"/>
      <c r="AQ21" s="806"/>
      <c r="AR21" s="806"/>
      <c r="AS21" s="806"/>
      <c r="AT21" s="806"/>
      <c r="AU21" s="807"/>
      <c r="AV21" s="807"/>
      <c r="AW21" s="807"/>
      <c r="AX21" s="807"/>
      <c r="AY21" s="808"/>
      <c r="AZ21" s="232"/>
      <c r="BA21" s="232"/>
      <c r="BB21" s="232"/>
      <c r="BC21" s="232"/>
      <c r="BD21" s="232"/>
      <c r="BE21" s="233"/>
      <c r="BF21" s="233"/>
      <c r="BG21" s="233"/>
      <c r="BH21" s="233"/>
      <c r="BI21" s="233"/>
      <c r="BJ21" s="233"/>
      <c r="BK21" s="233"/>
      <c r="BL21" s="233"/>
      <c r="BM21" s="233"/>
      <c r="BN21" s="233"/>
      <c r="BO21" s="233"/>
      <c r="BP21" s="233"/>
      <c r="BQ21" s="238">
        <v>15</v>
      </c>
      <c r="BR21" s="239"/>
      <c r="BS21" s="809"/>
      <c r="BT21" s="810"/>
      <c r="BU21" s="810"/>
      <c r="BV21" s="810"/>
      <c r="BW21" s="810"/>
      <c r="BX21" s="810"/>
      <c r="BY21" s="810"/>
      <c r="BZ21" s="810"/>
      <c r="CA21" s="810"/>
      <c r="CB21" s="810"/>
      <c r="CC21" s="810"/>
      <c r="CD21" s="810"/>
      <c r="CE21" s="810"/>
      <c r="CF21" s="810"/>
      <c r="CG21" s="811"/>
      <c r="CH21" s="812"/>
      <c r="CI21" s="813"/>
      <c r="CJ21" s="813"/>
      <c r="CK21" s="813"/>
      <c r="CL21" s="814"/>
      <c r="CM21" s="812"/>
      <c r="CN21" s="813"/>
      <c r="CO21" s="813"/>
      <c r="CP21" s="813"/>
      <c r="CQ21" s="814"/>
      <c r="CR21" s="812"/>
      <c r="CS21" s="813"/>
      <c r="CT21" s="813"/>
      <c r="CU21" s="813"/>
      <c r="CV21" s="814"/>
      <c r="CW21" s="812"/>
      <c r="CX21" s="813"/>
      <c r="CY21" s="813"/>
      <c r="CZ21" s="813"/>
      <c r="DA21" s="814"/>
      <c r="DB21" s="812"/>
      <c r="DC21" s="813"/>
      <c r="DD21" s="813"/>
      <c r="DE21" s="813"/>
      <c r="DF21" s="814"/>
      <c r="DG21" s="812"/>
      <c r="DH21" s="813"/>
      <c r="DI21" s="813"/>
      <c r="DJ21" s="813"/>
      <c r="DK21" s="814"/>
      <c r="DL21" s="812"/>
      <c r="DM21" s="813"/>
      <c r="DN21" s="813"/>
      <c r="DO21" s="813"/>
      <c r="DP21" s="814"/>
      <c r="DQ21" s="812"/>
      <c r="DR21" s="813"/>
      <c r="DS21" s="813"/>
      <c r="DT21" s="813"/>
      <c r="DU21" s="814"/>
      <c r="DV21" s="809"/>
      <c r="DW21" s="810"/>
      <c r="DX21" s="810"/>
      <c r="DY21" s="810"/>
      <c r="DZ21" s="815"/>
      <c r="EA21" s="234"/>
    </row>
    <row r="22" spans="1:131" s="235" customFormat="1" ht="26.25" customHeight="1" x14ac:dyDescent="0.2">
      <c r="A22" s="238">
        <v>16</v>
      </c>
      <c r="B22" s="816"/>
      <c r="C22" s="817"/>
      <c r="D22" s="817"/>
      <c r="E22" s="817"/>
      <c r="F22" s="817"/>
      <c r="G22" s="817"/>
      <c r="H22" s="817"/>
      <c r="I22" s="817"/>
      <c r="J22" s="817"/>
      <c r="K22" s="817"/>
      <c r="L22" s="817"/>
      <c r="M22" s="817"/>
      <c r="N22" s="817"/>
      <c r="O22" s="817"/>
      <c r="P22" s="818"/>
      <c r="Q22" s="835"/>
      <c r="R22" s="836"/>
      <c r="S22" s="836"/>
      <c r="T22" s="836"/>
      <c r="U22" s="836"/>
      <c r="V22" s="836"/>
      <c r="W22" s="836"/>
      <c r="X22" s="836"/>
      <c r="Y22" s="836"/>
      <c r="Z22" s="836"/>
      <c r="AA22" s="836"/>
      <c r="AB22" s="836"/>
      <c r="AC22" s="836"/>
      <c r="AD22" s="836"/>
      <c r="AE22" s="837"/>
      <c r="AF22" s="822"/>
      <c r="AG22" s="823"/>
      <c r="AH22" s="823"/>
      <c r="AI22" s="823"/>
      <c r="AJ22" s="824"/>
      <c r="AK22" s="838"/>
      <c r="AL22" s="839"/>
      <c r="AM22" s="839"/>
      <c r="AN22" s="839"/>
      <c r="AO22" s="839"/>
      <c r="AP22" s="839"/>
      <c r="AQ22" s="839"/>
      <c r="AR22" s="839"/>
      <c r="AS22" s="839"/>
      <c r="AT22" s="839"/>
      <c r="AU22" s="840"/>
      <c r="AV22" s="840"/>
      <c r="AW22" s="840"/>
      <c r="AX22" s="840"/>
      <c r="AY22" s="841"/>
      <c r="AZ22" s="842" t="s">
        <v>406</v>
      </c>
      <c r="BA22" s="842"/>
      <c r="BB22" s="842"/>
      <c r="BC22" s="842"/>
      <c r="BD22" s="843"/>
      <c r="BE22" s="233"/>
      <c r="BF22" s="233"/>
      <c r="BG22" s="233"/>
      <c r="BH22" s="233"/>
      <c r="BI22" s="233"/>
      <c r="BJ22" s="233"/>
      <c r="BK22" s="233"/>
      <c r="BL22" s="233"/>
      <c r="BM22" s="233"/>
      <c r="BN22" s="233"/>
      <c r="BO22" s="233"/>
      <c r="BP22" s="233"/>
      <c r="BQ22" s="238">
        <v>16</v>
      </c>
      <c r="BR22" s="239"/>
      <c r="BS22" s="809"/>
      <c r="BT22" s="810"/>
      <c r="BU22" s="810"/>
      <c r="BV22" s="810"/>
      <c r="BW22" s="810"/>
      <c r="BX22" s="810"/>
      <c r="BY22" s="810"/>
      <c r="BZ22" s="810"/>
      <c r="CA22" s="810"/>
      <c r="CB22" s="810"/>
      <c r="CC22" s="810"/>
      <c r="CD22" s="810"/>
      <c r="CE22" s="810"/>
      <c r="CF22" s="810"/>
      <c r="CG22" s="811"/>
      <c r="CH22" s="812"/>
      <c r="CI22" s="813"/>
      <c r="CJ22" s="813"/>
      <c r="CK22" s="813"/>
      <c r="CL22" s="814"/>
      <c r="CM22" s="812"/>
      <c r="CN22" s="813"/>
      <c r="CO22" s="813"/>
      <c r="CP22" s="813"/>
      <c r="CQ22" s="814"/>
      <c r="CR22" s="812"/>
      <c r="CS22" s="813"/>
      <c r="CT22" s="813"/>
      <c r="CU22" s="813"/>
      <c r="CV22" s="814"/>
      <c r="CW22" s="812"/>
      <c r="CX22" s="813"/>
      <c r="CY22" s="813"/>
      <c r="CZ22" s="813"/>
      <c r="DA22" s="814"/>
      <c r="DB22" s="812"/>
      <c r="DC22" s="813"/>
      <c r="DD22" s="813"/>
      <c r="DE22" s="813"/>
      <c r="DF22" s="814"/>
      <c r="DG22" s="812"/>
      <c r="DH22" s="813"/>
      <c r="DI22" s="813"/>
      <c r="DJ22" s="813"/>
      <c r="DK22" s="814"/>
      <c r="DL22" s="812"/>
      <c r="DM22" s="813"/>
      <c r="DN22" s="813"/>
      <c r="DO22" s="813"/>
      <c r="DP22" s="814"/>
      <c r="DQ22" s="812"/>
      <c r="DR22" s="813"/>
      <c r="DS22" s="813"/>
      <c r="DT22" s="813"/>
      <c r="DU22" s="814"/>
      <c r="DV22" s="809"/>
      <c r="DW22" s="810"/>
      <c r="DX22" s="810"/>
      <c r="DY22" s="810"/>
      <c r="DZ22" s="815"/>
      <c r="EA22" s="234"/>
    </row>
    <row r="23" spans="1:131" s="235" customFormat="1" ht="26.25" customHeight="1" thickBot="1" x14ac:dyDescent="0.25">
      <c r="A23" s="240" t="s">
        <v>407</v>
      </c>
      <c r="B23" s="825" t="s">
        <v>408</v>
      </c>
      <c r="C23" s="826"/>
      <c r="D23" s="826"/>
      <c r="E23" s="826"/>
      <c r="F23" s="826"/>
      <c r="G23" s="826"/>
      <c r="H23" s="826"/>
      <c r="I23" s="826"/>
      <c r="J23" s="826"/>
      <c r="K23" s="826"/>
      <c r="L23" s="826"/>
      <c r="M23" s="826"/>
      <c r="N23" s="826"/>
      <c r="O23" s="826"/>
      <c r="P23" s="827"/>
      <c r="Q23" s="828">
        <v>14336</v>
      </c>
      <c r="R23" s="829"/>
      <c r="S23" s="829"/>
      <c r="T23" s="829"/>
      <c r="U23" s="829"/>
      <c r="V23" s="829">
        <v>13925</v>
      </c>
      <c r="W23" s="829"/>
      <c r="X23" s="829"/>
      <c r="Y23" s="829"/>
      <c r="Z23" s="829"/>
      <c r="AA23" s="829">
        <v>411</v>
      </c>
      <c r="AB23" s="829"/>
      <c r="AC23" s="829"/>
      <c r="AD23" s="829"/>
      <c r="AE23" s="830"/>
      <c r="AF23" s="831">
        <v>411</v>
      </c>
      <c r="AG23" s="829"/>
      <c r="AH23" s="829"/>
      <c r="AI23" s="829"/>
      <c r="AJ23" s="832"/>
      <c r="AK23" s="833"/>
      <c r="AL23" s="834"/>
      <c r="AM23" s="834"/>
      <c r="AN23" s="834"/>
      <c r="AO23" s="834"/>
      <c r="AP23" s="829">
        <v>11437</v>
      </c>
      <c r="AQ23" s="829"/>
      <c r="AR23" s="829"/>
      <c r="AS23" s="829"/>
      <c r="AT23" s="829"/>
      <c r="AU23" s="845"/>
      <c r="AV23" s="845"/>
      <c r="AW23" s="845"/>
      <c r="AX23" s="845"/>
      <c r="AY23" s="846"/>
      <c r="AZ23" s="847" t="s">
        <v>131</v>
      </c>
      <c r="BA23" s="848"/>
      <c r="BB23" s="848"/>
      <c r="BC23" s="848"/>
      <c r="BD23" s="849"/>
      <c r="BE23" s="233"/>
      <c r="BF23" s="233"/>
      <c r="BG23" s="233"/>
      <c r="BH23" s="233"/>
      <c r="BI23" s="233"/>
      <c r="BJ23" s="233"/>
      <c r="BK23" s="233"/>
      <c r="BL23" s="233"/>
      <c r="BM23" s="233"/>
      <c r="BN23" s="233"/>
      <c r="BO23" s="233"/>
      <c r="BP23" s="233"/>
      <c r="BQ23" s="238">
        <v>17</v>
      </c>
      <c r="BR23" s="239"/>
      <c r="BS23" s="809"/>
      <c r="BT23" s="810"/>
      <c r="BU23" s="810"/>
      <c r="BV23" s="810"/>
      <c r="BW23" s="810"/>
      <c r="BX23" s="810"/>
      <c r="BY23" s="810"/>
      <c r="BZ23" s="810"/>
      <c r="CA23" s="810"/>
      <c r="CB23" s="810"/>
      <c r="CC23" s="810"/>
      <c r="CD23" s="810"/>
      <c r="CE23" s="810"/>
      <c r="CF23" s="810"/>
      <c r="CG23" s="811"/>
      <c r="CH23" s="812"/>
      <c r="CI23" s="813"/>
      <c r="CJ23" s="813"/>
      <c r="CK23" s="813"/>
      <c r="CL23" s="814"/>
      <c r="CM23" s="812"/>
      <c r="CN23" s="813"/>
      <c r="CO23" s="813"/>
      <c r="CP23" s="813"/>
      <c r="CQ23" s="814"/>
      <c r="CR23" s="812"/>
      <c r="CS23" s="813"/>
      <c r="CT23" s="813"/>
      <c r="CU23" s="813"/>
      <c r="CV23" s="814"/>
      <c r="CW23" s="812"/>
      <c r="CX23" s="813"/>
      <c r="CY23" s="813"/>
      <c r="CZ23" s="813"/>
      <c r="DA23" s="814"/>
      <c r="DB23" s="812"/>
      <c r="DC23" s="813"/>
      <c r="DD23" s="813"/>
      <c r="DE23" s="813"/>
      <c r="DF23" s="814"/>
      <c r="DG23" s="812"/>
      <c r="DH23" s="813"/>
      <c r="DI23" s="813"/>
      <c r="DJ23" s="813"/>
      <c r="DK23" s="814"/>
      <c r="DL23" s="812"/>
      <c r="DM23" s="813"/>
      <c r="DN23" s="813"/>
      <c r="DO23" s="813"/>
      <c r="DP23" s="814"/>
      <c r="DQ23" s="812"/>
      <c r="DR23" s="813"/>
      <c r="DS23" s="813"/>
      <c r="DT23" s="813"/>
      <c r="DU23" s="814"/>
      <c r="DV23" s="809"/>
      <c r="DW23" s="810"/>
      <c r="DX23" s="810"/>
      <c r="DY23" s="810"/>
      <c r="DZ23" s="815"/>
      <c r="EA23" s="234"/>
    </row>
    <row r="24" spans="1:131" s="235" customFormat="1" ht="26.25" customHeight="1" x14ac:dyDescent="0.2">
      <c r="A24" s="844" t="s">
        <v>409</v>
      </c>
      <c r="B24" s="844"/>
      <c r="C24" s="844"/>
      <c r="D24" s="844"/>
      <c r="E24" s="844"/>
      <c r="F24" s="844"/>
      <c r="G24" s="844"/>
      <c r="H24" s="844"/>
      <c r="I24" s="844"/>
      <c r="J24" s="844"/>
      <c r="K24" s="844"/>
      <c r="L24" s="844"/>
      <c r="M24" s="844"/>
      <c r="N24" s="844"/>
      <c r="O24" s="844"/>
      <c r="P24" s="844"/>
      <c r="Q24" s="844"/>
      <c r="R24" s="844"/>
      <c r="S24" s="844"/>
      <c r="T24" s="844"/>
      <c r="U24" s="844"/>
      <c r="V24" s="844"/>
      <c r="W24" s="844"/>
      <c r="X24" s="844"/>
      <c r="Y24" s="844"/>
      <c r="Z24" s="844"/>
      <c r="AA24" s="844"/>
      <c r="AB24" s="844"/>
      <c r="AC24" s="844"/>
      <c r="AD24" s="844"/>
      <c r="AE24" s="844"/>
      <c r="AF24" s="844"/>
      <c r="AG24" s="844"/>
      <c r="AH24" s="844"/>
      <c r="AI24" s="844"/>
      <c r="AJ24" s="844"/>
      <c r="AK24" s="844"/>
      <c r="AL24" s="844"/>
      <c r="AM24" s="844"/>
      <c r="AN24" s="844"/>
      <c r="AO24" s="844"/>
      <c r="AP24" s="844"/>
      <c r="AQ24" s="844"/>
      <c r="AR24" s="844"/>
      <c r="AS24" s="844"/>
      <c r="AT24" s="844"/>
      <c r="AU24" s="844"/>
      <c r="AV24" s="844"/>
      <c r="AW24" s="844"/>
      <c r="AX24" s="844"/>
      <c r="AY24" s="844"/>
      <c r="AZ24" s="232"/>
      <c r="BA24" s="232"/>
      <c r="BB24" s="232"/>
      <c r="BC24" s="232"/>
      <c r="BD24" s="232"/>
      <c r="BE24" s="233"/>
      <c r="BF24" s="233"/>
      <c r="BG24" s="233"/>
      <c r="BH24" s="233"/>
      <c r="BI24" s="233"/>
      <c r="BJ24" s="233"/>
      <c r="BK24" s="233"/>
      <c r="BL24" s="233"/>
      <c r="BM24" s="233"/>
      <c r="BN24" s="233"/>
      <c r="BO24" s="233"/>
      <c r="BP24" s="233"/>
      <c r="BQ24" s="238">
        <v>18</v>
      </c>
      <c r="BR24" s="239"/>
      <c r="BS24" s="809"/>
      <c r="BT24" s="810"/>
      <c r="BU24" s="810"/>
      <c r="BV24" s="810"/>
      <c r="BW24" s="810"/>
      <c r="BX24" s="810"/>
      <c r="BY24" s="810"/>
      <c r="BZ24" s="810"/>
      <c r="CA24" s="810"/>
      <c r="CB24" s="810"/>
      <c r="CC24" s="810"/>
      <c r="CD24" s="810"/>
      <c r="CE24" s="810"/>
      <c r="CF24" s="810"/>
      <c r="CG24" s="811"/>
      <c r="CH24" s="812"/>
      <c r="CI24" s="813"/>
      <c r="CJ24" s="813"/>
      <c r="CK24" s="813"/>
      <c r="CL24" s="814"/>
      <c r="CM24" s="812"/>
      <c r="CN24" s="813"/>
      <c r="CO24" s="813"/>
      <c r="CP24" s="813"/>
      <c r="CQ24" s="814"/>
      <c r="CR24" s="812"/>
      <c r="CS24" s="813"/>
      <c r="CT24" s="813"/>
      <c r="CU24" s="813"/>
      <c r="CV24" s="814"/>
      <c r="CW24" s="812"/>
      <c r="CX24" s="813"/>
      <c r="CY24" s="813"/>
      <c r="CZ24" s="813"/>
      <c r="DA24" s="814"/>
      <c r="DB24" s="812"/>
      <c r="DC24" s="813"/>
      <c r="DD24" s="813"/>
      <c r="DE24" s="813"/>
      <c r="DF24" s="814"/>
      <c r="DG24" s="812"/>
      <c r="DH24" s="813"/>
      <c r="DI24" s="813"/>
      <c r="DJ24" s="813"/>
      <c r="DK24" s="814"/>
      <c r="DL24" s="812"/>
      <c r="DM24" s="813"/>
      <c r="DN24" s="813"/>
      <c r="DO24" s="813"/>
      <c r="DP24" s="814"/>
      <c r="DQ24" s="812"/>
      <c r="DR24" s="813"/>
      <c r="DS24" s="813"/>
      <c r="DT24" s="813"/>
      <c r="DU24" s="814"/>
      <c r="DV24" s="809"/>
      <c r="DW24" s="810"/>
      <c r="DX24" s="810"/>
      <c r="DY24" s="810"/>
      <c r="DZ24" s="815"/>
      <c r="EA24" s="234"/>
    </row>
    <row r="25" spans="1:131" ht="26.25" customHeight="1" thickBot="1" x14ac:dyDescent="0.25">
      <c r="A25" s="761" t="s">
        <v>410</v>
      </c>
      <c r="B25" s="761"/>
      <c r="C25" s="761"/>
      <c r="D25" s="761"/>
      <c r="E25" s="761"/>
      <c r="F25" s="761"/>
      <c r="G25" s="761"/>
      <c r="H25" s="761"/>
      <c r="I25" s="761"/>
      <c r="J25" s="761"/>
      <c r="K25" s="761"/>
      <c r="L25" s="761"/>
      <c r="M25" s="761"/>
      <c r="N25" s="761"/>
      <c r="O25" s="761"/>
      <c r="P25" s="761"/>
      <c r="Q25" s="761"/>
      <c r="R25" s="761"/>
      <c r="S25" s="761"/>
      <c r="T25" s="761"/>
      <c r="U25" s="761"/>
      <c r="V25" s="761"/>
      <c r="W25" s="761"/>
      <c r="X25" s="761"/>
      <c r="Y25" s="761"/>
      <c r="Z25" s="761"/>
      <c r="AA25" s="761"/>
      <c r="AB25" s="761"/>
      <c r="AC25" s="761"/>
      <c r="AD25" s="761"/>
      <c r="AE25" s="761"/>
      <c r="AF25" s="761"/>
      <c r="AG25" s="761"/>
      <c r="AH25" s="761"/>
      <c r="AI25" s="761"/>
      <c r="AJ25" s="761"/>
      <c r="AK25" s="761"/>
      <c r="AL25" s="761"/>
      <c r="AM25" s="761"/>
      <c r="AN25" s="761"/>
      <c r="AO25" s="761"/>
      <c r="AP25" s="761"/>
      <c r="AQ25" s="761"/>
      <c r="AR25" s="761"/>
      <c r="AS25" s="761"/>
      <c r="AT25" s="761"/>
      <c r="AU25" s="761"/>
      <c r="AV25" s="761"/>
      <c r="AW25" s="761"/>
      <c r="AX25" s="761"/>
      <c r="AY25" s="761"/>
      <c r="AZ25" s="761"/>
      <c r="BA25" s="761"/>
      <c r="BB25" s="761"/>
      <c r="BC25" s="761"/>
      <c r="BD25" s="761"/>
      <c r="BE25" s="761"/>
      <c r="BF25" s="761"/>
      <c r="BG25" s="761"/>
      <c r="BH25" s="761"/>
      <c r="BI25" s="761"/>
      <c r="BJ25" s="232"/>
      <c r="BK25" s="232"/>
      <c r="BL25" s="232"/>
      <c r="BM25" s="232"/>
      <c r="BN25" s="232"/>
      <c r="BO25" s="241"/>
      <c r="BP25" s="241"/>
      <c r="BQ25" s="238">
        <v>19</v>
      </c>
      <c r="BR25" s="239"/>
      <c r="BS25" s="809"/>
      <c r="BT25" s="810"/>
      <c r="BU25" s="810"/>
      <c r="BV25" s="810"/>
      <c r="BW25" s="810"/>
      <c r="BX25" s="810"/>
      <c r="BY25" s="810"/>
      <c r="BZ25" s="810"/>
      <c r="CA25" s="810"/>
      <c r="CB25" s="810"/>
      <c r="CC25" s="810"/>
      <c r="CD25" s="810"/>
      <c r="CE25" s="810"/>
      <c r="CF25" s="810"/>
      <c r="CG25" s="811"/>
      <c r="CH25" s="812"/>
      <c r="CI25" s="813"/>
      <c r="CJ25" s="813"/>
      <c r="CK25" s="813"/>
      <c r="CL25" s="814"/>
      <c r="CM25" s="812"/>
      <c r="CN25" s="813"/>
      <c r="CO25" s="813"/>
      <c r="CP25" s="813"/>
      <c r="CQ25" s="814"/>
      <c r="CR25" s="812"/>
      <c r="CS25" s="813"/>
      <c r="CT25" s="813"/>
      <c r="CU25" s="813"/>
      <c r="CV25" s="814"/>
      <c r="CW25" s="812"/>
      <c r="CX25" s="813"/>
      <c r="CY25" s="813"/>
      <c r="CZ25" s="813"/>
      <c r="DA25" s="814"/>
      <c r="DB25" s="812"/>
      <c r="DC25" s="813"/>
      <c r="DD25" s="813"/>
      <c r="DE25" s="813"/>
      <c r="DF25" s="814"/>
      <c r="DG25" s="812"/>
      <c r="DH25" s="813"/>
      <c r="DI25" s="813"/>
      <c r="DJ25" s="813"/>
      <c r="DK25" s="814"/>
      <c r="DL25" s="812"/>
      <c r="DM25" s="813"/>
      <c r="DN25" s="813"/>
      <c r="DO25" s="813"/>
      <c r="DP25" s="814"/>
      <c r="DQ25" s="812"/>
      <c r="DR25" s="813"/>
      <c r="DS25" s="813"/>
      <c r="DT25" s="813"/>
      <c r="DU25" s="814"/>
      <c r="DV25" s="809"/>
      <c r="DW25" s="810"/>
      <c r="DX25" s="810"/>
      <c r="DY25" s="810"/>
      <c r="DZ25" s="815"/>
      <c r="EA25" s="230"/>
    </row>
    <row r="26" spans="1:131" ht="26.25" customHeight="1" x14ac:dyDescent="0.2">
      <c r="A26" s="763" t="s">
        <v>381</v>
      </c>
      <c r="B26" s="764"/>
      <c r="C26" s="764"/>
      <c r="D26" s="764"/>
      <c r="E26" s="764"/>
      <c r="F26" s="764"/>
      <c r="G26" s="764"/>
      <c r="H26" s="764"/>
      <c r="I26" s="764"/>
      <c r="J26" s="764"/>
      <c r="K26" s="764"/>
      <c r="L26" s="764"/>
      <c r="M26" s="764"/>
      <c r="N26" s="764"/>
      <c r="O26" s="764"/>
      <c r="P26" s="765"/>
      <c r="Q26" s="769" t="s">
        <v>411</v>
      </c>
      <c r="R26" s="770"/>
      <c r="S26" s="770"/>
      <c r="T26" s="770"/>
      <c r="U26" s="771"/>
      <c r="V26" s="769" t="s">
        <v>412</v>
      </c>
      <c r="W26" s="770"/>
      <c r="X26" s="770"/>
      <c r="Y26" s="770"/>
      <c r="Z26" s="771"/>
      <c r="AA26" s="769" t="s">
        <v>413</v>
      </c>
      <c r="AB26" s="770"/>
      <c r="AC26" s="770"/>
      <c r="AD26" s="770"/>
      <c r="AE26" s="770"/>
      <c r="AF26" s="850" t="s">
        <v>414</v>
      </c>
      <c r="AG26" s="851"/>
      <c r="AH26" s="851"/>
      <c r="AI26" s="851"/>
      <c r="AJ26" s="852"/>
      <c r="AK26" s="770" t="s">
        <v>415</v>
      </c>
      <c r="AL26" s="770"/>
      <c r="AM26" s="770"/>
      <c r="AN26" s="770"/>
      <c r="AO26" s="771"/>
      <c r="AP26" s="769" t="s">
        <v>416</v>
      </c>
      <c r="AQ26" s="770"/>
      <c r="AR26" s="770"/>
      <c r="AS26" s="770"/>
      <c r="AT26" s="771"/>
      <c r="AU26" s="769" t="s">
        <v>417</v>
      </c>
      <c r="AV26" s="770"/>
      <c r="AW26" s="770"/>
      <c r="AX26" s="770"/>
      <c r="AY26" s="771"/>
      <c r="AZ26" s="769" t="s">
        <v>418</v>
      </c>
      <c r="BA26" s="770"/>
      <c r="BB26" s="770"/>
      <c r="BC26" s="770"/>
      <c r="BD26" s="771"/>
      <c r="BE26" s="769" t="s">
        <v>388</v>
      </c>
      <c r="BF26" s="770"/>
      <c r="BG26" s="770"/>
      <c r="BH26" s="770"/>
      <c r="BI26" s="776"/>
      <c r="BJ26" s="232"/>
      <c r="BK26" s="232"/>
      <c r="BL26" s="232"/>
      <c r="BM26" s="232"/>
      <c r="BN26" s="232"/>
      <c r="BO26" s="241"/>
      <c r="BP26" s="241"/>
      <c r="BQ26" s="238">
        <v>20</v>
      </c>
      <c r="BR26" s="239"/>
      <c r="BS26" s="809"/>
      <c r="BT26" s="810"/>
      <c r="BU26" s="810"/>
      <c r="BV26" s="810"/>
      <c r="BW26" s="810"/>
      <c r="BX26" s="810"/>
      <c r="BY26" s="810"/>
      <c r="BZ26" s="810"/>
      <c r="CA26" s="810"/>
      <c r="CB26" s="810"/>
      <c r="CC26" s="810"/>
      <c r="CD26" s="810"/>
      <c r="CE26" s="810"/>
      <c r="CF26" s="810"/>
      <c r="CG26" s="811"/>
      <c r="CH26" s="812"/>
      <c r="CI26" s="813"/>
      <c r="CJ26" s="813"/>
      <c r="CK26" s="813"/>
      <c r="CL26" s="814"/>
      <c r="CM26" s="812"/>
      <c r="CN26" s="813"/>
      <c r="CO26" s="813"/>
      <c r="CP26" s="813"/>
      <c r="CQ26" s="814"/>
      <c r="CR26" s="812"/>
      <c r="CS26" s="813"/>
      <c r="CT26" s="813"/>
      <c r="CU26" s="813"/>
      <c r="CV26" s="814"/>
      <c r="CW26" s="812"/>
      <c r="CX26" s="813"/>
      <c r="CY26" s="813"/>
      <c r="CZ26" s="813"/>
      <c r="DA26" s="814"/>
      <c r="DB26" s="812"/>
      <c r="DC26" s="813"/>
      <c r="DD26" s="813"/>
      <c r="DE26" s="813"/>
      <c r="DF26" s="814"/>
      <c r="DG26" s="812"/>
      <c r="DH26" s="813"/>
      <c r="DI26" s="813"/>
      <c r="DJ26" s="813"/>
      <c r="DK26" s="814"/>
      <c r="DL26" s="812"/>
      <c r="DM26" s="813"/>
      <c r="DN26" s="813"/>
      <c r="DO26" s="813"/>
      <c r="DP26" s="814"/>
      <c r="DQ26" s="812"/>
      <c r="DR26" s="813"/>
      <c r="DS26" s="813"/>
      <c r="DT26" s="813"/>
      <c r="DU26" s="814"/>
      <c r="DV26" s="809"/>
      <c r="DW26" s="810"/>
      <c r="DX26" s="810"/>
      <c r="DY26" s="810"/>
      <c r="DZ26" s="815"/>
      <c r="EA26" s="230"/>
    </row>
    <row r="27" spans="1:131" ht="26.25" customHeight="1" thickBot="1" x14ac:dyDescent="0.25">
      <c r="A27" s="766"/>
      <c r="B27" s="767"/>
      <c r="C27" s="767"/>
      <c r="D27" s="767"/>
      <c r="E27" s="767"/>
      <c r="F27" s="767"/>
      <c r="G27" s="767"/>
      <c r="H27" s="767"/>
      <c r="I27" s="767"/>
      <c r="J27" s="767"/>
      <c r="K27" s="767"/>
      <c r="L27" s="767"/>
      <c r="M27" s="767"/>
      <c r="N27" s="767"/>
      <c r="O27" s="767"/>
      <c r="P27" s="768"/>
      <c r="Q27" s="772"/>
      <c r="R27" s="773"/>
      <c r="S27" s="773"/>
      <c r="T27" s="773"/>
      <c r="U27" s="774"/>
      <c r="V27" s="772"/>
      <c r="W27" s="773"/>
      <c r="X27" s="773"/>
      <c r="Y27" s="773"/>
      <c r="Z27" s="774"/>
      <c r="AA27" s="772"/>
      <c r="AB27" s="773"/>
      <c r="AC27" s="773"/>
      <c r="AD27" s="773"/>
      <c r="AE27" s="773"/>
      <c r="AF27" s="853"/>
      <c r="AG27" s="854"/>
      <c r="AH27" s="854"/>
      <c r="AI27" s="854"/>
      <c r="AJ27" s="855"/>
      <c r="AK27" s="773"/>
      <c r="AL27" s="773"/>
      <c r="AM27" s="773"/>
      <c r="AN27" s="773"/>
      <c r="AO27" s="774"/>
      <c r="AP27" s="772"/>
      <c r="AQ27" s="773"/>
      <c r="AR27" s="773"/>
      <c r="AS27" s="773"/>
      <c r="AT27" s="774"/>
      <c r="AU27" s="772"/>
      <c r="AV27" s="773"/>
      <c r="AW27" s="773"/>
      <c r="AX27" s="773"/>
      <c r="AY27" s="774"/>
      <c r="AZ27" s="772"/>
      <c r="BA27" s="773"/>
      <c r="BB27" s="773"/>
      <c r="BC27" s="773"/>
      <c r="BD27" s="774"/>
      <c r="BE27" s="772"/>
      <c r="BF27" s="773"/>
      <c r="BG27" s="773"/>
      <c r="BH27" s="773"/>
      <c r="BI27" s="778"/>
      <c r="BJ27" s="232"/>
      <c r="BK27" s="232"/>
      <c r="BL27" s="232"/>
      <c r="BM27" s="232"/>
      <c r="BN27" s="232"/>
      <c r="BO27" s="241"/>
      <c r="BP27" s="241"/>
      <c r="BQ27" s="238">
        <v>21</v>
      </c>
      <c r="BR27" s="239"/>
      <c r="BS27" s="809"/>
      <c r="BT27" s="810"/>
      <c r="BU27" s="810"/>
      <c r="BV27" s="810"/>
      <c r="BW27" s="810"/>
      <c r="BX27" s="810"/>
      <c r="BY27" s="810"/>
      <c r="BZ27" s="810"/>
      <c r="CA27" s="810"/>
      <c r="CB27" s="810"/>
      <c r="CC27" s="810"/>
      <c r="CD27" s="810"/>
      <c r="CE27" s="810"/>
      <c r="CF27" s="810"/>
      <c r="CG27" s="811"/>
      <c r="CH27" s="812"/>
      <c r="CI27" s="813"/>
      <c r="CJ27" s="813"/>
      <c r="CK27" s="813"/>
      <c r="CL27" s="814"/>
      <c r="CM27" s="812"/>
      <c r="CN27" s="813"/>
      <c r="CO27" s="813"/>
      <c r="CP27" s="813"/>
      <c r="CQ27" s="814"/>
      <c r="CR27" s="812"/>
      <c r="CS27" s="813"/>
      <c r="CT27" s="813"/>
      <c r="CU27" s="813"/>
      <c r="CV27" s="814"/>
      <c r="CW27" s="812"/>
      <c r="CX27" s="813"/>
      <c r="CY27" s="813"/>
      <c r="CZ27" s="813"/>
      <c r="DA27" s="814"/>
      <c r="DB27" s="812"/>
      <c r="DC27" s="813"/>
      <c r="DD27" s="813"/>
      <c r="DE27" s="813"/>
      <c r="DF27" s="814"/>
      <c r="DG27" s="812"/>
      <c r="DH27" s="813"/>
      <c r="DI27" s="813"/>
      <c r="DJ27" s="813"/>
      <c r="DK27" s="814"/>
      <c r="DL27" s="812"/>
      <c r="DM27" s="813"/>
      <c r="DN27" s="813"/>
      <c r="DO27" s="813"/>
      <c r="DP27" s="814"/>
      <c r="DQ27" s="812"/>
      <c r="DR27" s="813"/>
      <c r="DS27" s="813"/>
      <c r="DT27" s="813"/>
      <c r="DU27" s="814"/>
      <c r="DV27" s="809"/>
      <c r="DW27" s="810"/>
      <c r="DX27" s="810"/>
      <c r="DY27" s="810"/>
      <c r="DZ27" s="815"/>
      <c r="EA27" s="230"/>
    </row>
    <row r="28" spans="1:131" ht="26.25" customHeight="1" thickTop="1" x14ac:dyDescent="0.2">
      <c r="A28" s="242">
        <v>1</v>
      </c>
      <c r="B28" s="785" t="s">
        <v>419</v>
      </c>
      <c r="C28" s="786"/>
      <c r="D28" s="786"/>
      <c r="E28" s="786"/>
      <c r="F28" s="786"/>
      <c r="G28" s="786"/>
      <c r="H28" s="786"/>
      <c r="I28" s="786"/>
      <c r="J28" s="786"/>
      <c r="K28" s="786"/>
      <c r="L28" s="786"/>
      <c r="M28" s="786"/>
      <c r="N28" s="786"/>
      <c r="O28" s="786"/>
      <c r="P28" s="787"/>
      <c r="Q28" s="858">
        <v>1669</v>
      </c>
      <c r="R28" s="859"/>
      <c r="S28" s="859"/>
      <c r="T28" s="859"/>
      <c r="U28" s="859"/>
      <c r="V28" s="859">
        <v>1657</v>
      </c>
      <c r="W28" s="859"/>
      <c r="X28" s="859"/>
      <c r="Y28" s="859"/>
      <c r="Z28" s="859"/>
      <c r="AA28" s="859">
        <v>12</v>
      </c>
      <c r="AB28" s="859"/>
      <c r="AC28" s="859"/>
      <c r="AD28" s="859"/>
      <c r="AE28" s="860"/>
      <c r="AF28" s="861">
        <v>12</v>
      </c>
      <c r="AG28" s="859"/>
      <c r="AH28" s="859"/>
      <c r="AI28" s="859"/>
      <c r="AJ28" s="862"/>
      <c r="AK28" s="863">
        <v>142</v>
      </c>
      <c r="AL28" s="864"/>
      <c r="AM28" s="864"/>
      <c r="AN28" s="864"/>
      <c r="AO28" s="864"/>
      <c r="AP28" s="864" t="s">
        <v>618</v>
      </c>
      <c r="AQ28" s="864"/>
      <c r="AR28" s="864"/>
      <c r="AS28" s="864"/>
      <c r="AT28" s="864"/>
      <c r="AU28" s="864" t="s">
        <v>618</v>
      </c>
      <c r="AV28" s="864"/>
      <c r="AW28" s="864"/>
      <c r="AX28" s="864"/>
      <c r="AY28" s="864"/>
      <c r="AZ28" s="865" t="s">
        <v>618</v>
      </c>
      <c r="BA28" s="865"/>
      <c r="BB28" s="865"/>
      <c r="BC28" s="865"/>
      <c r="BD28" s="865"/>
      <c r="BE28" s="856"/>
      <c r="BF28" s="856"/>
      <c r="BG28" s="856"/>
      <c r="BH28" s="856"/>
      <c r="BI28" s="857"/>
      <c r="BJ28" s="232"/>
      <c r="BK28" s="232"/>
      <c r="BL28" s="232"/>
      <c r="BM28" s="232"/>
      <c r="BN28" s="232"/>
      <c r="BO28" s="241"/>
      <c r="BP28" s="241"/>
      <c r="BQ28" s="238">
        <v>22</v>
      </c>
      <c r="BR28" s="239"/>
      <c r="BS28" s="809"/>
      <c r="BT28" s="810"/>
      <c r="BU28" s="810"/>
      <c r="BV28" s="810"/>
      <c r="BW28" s="810"/>
      <c r="BX28" s="810"/>
      <c r="BY28" s="810"/>
      <c r="BZ28" s="810"/>
      <c r="CA28" s="810"/>
      <c r="CB28" s="810"/>
      <c r="CC28" s="810"/>
      <c r="CD28" s="810"/>
      <c r="CE28" s="810"/>
      <c r="CF28" s="810"/>
      <c r="CG28" s="811"/>
      <c r="CH28" s="812"/>
      <c r="CI28" s="813"/>
      <c r="CJ28" s="813"/>
      <c r="CK28" s="813"/>
      <c r="CL28" s="814"/>
      <c r="CM28" s="812"/>
      <c r="CN28" s="813"/>
      <c r="CO28" s="813"/>
      <c r="CP28" s="813"/>
      <c r="CQ28" s="814"/>
      <c r="CR28" s="812"/>
      <c r="CS28" s="813"/>
      <c r="CT28" s="813"/>
      <c r="CU28" s="813"/>
      <c r="CV28" s="814"/>
      <c r="CW28" s="812"/>
      <c r="CX28" s="813"/>
      <c r="CY28" s="813"/>
      <c r="CZ28" s="813"/>
      <c r="DA28" s="814"/>
      <c r="DB28" s="812"/>
      <c r="DC28" s="813"/>
      <c r="DD28" s="813"/>
      <c r="DE28" s="813"/>
      <c r="DF28" s="814"/>
      <c r="DG28" s="812"/>
      <c r="DH28" s="813"/>
      <c r="DI28" s="813"/>
      <c r="DJ28" s="813"/>
      <c r="DK28" s="814"/>
      <c r="DL28" s="812"/>
      <c r="DM28" s="813"/>
      <c r="DN28" s="813"/>
      <c r="DO28" s="813"/>
      <c r="DP28" s="814"/>
      <c r="DQ28" s="812"/>
      <c r="DR28" s="813"/>
      <c r="DS28" s="813"/>
      <c r="DT28" s="813"/>
      <c r="DU28" s="814"/>
      <c r="DV28" s="809"/>
      <c r="DW28" s="810"/>
      <c r="DX28" s="810"/>
      <c r="DY28" s="810"/>
      <c r="DZ28" s="815"/>
      <c r="EA28" s="230"/>
    </row>
    <row r="29" spans="1:131" ht="26.25" customHeight="1" x14ac:dyDescent="0.2">
      <c r="A29" s="242">
        <v>2</v>
      </c>
      <c r="B29" s="816" t="s">
        <v>420</v>
      </c>
      <c r="C29" s="817"/>
      <c r="D29" s="817"/>
      <c r="E29" s="817"/>
      <c r="F29" s="817"/>
      <c r="G29" s="817"/>
      <c r="H29" s="817"/>
      <c r="I29" s="817"/>
      <c r="J29" s="817"/>
      <c r="K29" s="817"/>
      <c r="L29" s="817"/>
      <c r="M29" s="817"/>
      <c r="N29" s="817"/>
      <c r="O29" s="817"/>
      <c r="P29" s="818"/>
      <c r="Q29" s="819">
        <v>2498</v>
      </c>
      <c r="R29" s="820"/>
      <c r="S29" s="820"/>
      <c r="T29" s="820"/>
      <c r="U29" s="820"/>
      <c r="V29" s="820">
        <v>2314</v>
      </c>
      <c r="W29" s="820"/>
      <c r="X29" s="820"/>
      <c r="Y29" s="820"/>
      <c r="Z29" s="820"/>
      <c r="AA29" s="820">
        <v>184</v>
      </c>
      <c r="AB29" s="820"/>
      <c r="AC29" s="820"/>
      <c r="AD29" s="820"/>
      <c r="AE29" s="821"/>
      <c r="AF29" s="822">
        <v>184</v>
      </c>
      <c r="AG29" s="823"/>
      <c r="AH29" s="823"/>
      <c r="AI29" s="823"/>
      <c r="AJ29" s="824"/>
      <c r="AK29" s="870">
        <v>343</v>
      </c>
      <c r="AL29" s="866"/>
      <c r="AM29" s="866"/>
      <c r="AN29" s="866"/>
      <c r="AO29" s="866"/>
      <c r="AP29" s="866" t="s">
        <v>618</v>
      </c>
      <c r="AQ29" s="866"/>
      <c r="AR29" s="866"/>
      <c r="AS29" s="866"/>
      <c r="AT29" s="866"/>
      <c r="AU29" s="866" t="s">
        <v>618</v>
      </c>
      <c r="AV29" s="866"/>
      <c r="AW29" s="866"/>
      <c r="AX29" s="866"/>
      <c r="AY29" s="866"/>
      <c r="AZ29" s="867" t="s">
        <v>618</v>
      </c>
      <c r="BA29" s="867"/>
      <c r="BB29" s="867"/>
      <c r="BC29" s="867"/>
      <c r="BD29" s="867"/>
      <c r="BE29" s="868"/>
      <c r="BF29" s="868"/>
      <c r="BG29" s="868"/>
      <c r="BH29" s="868"/>
      <c r="BI29" s="869"/>
      <c r="BJ29" s="232"/>
      <c r="BK29" s="232"/>
      <c r="BL29" s="232"/>
      <c r="BM29" s="232"/>
      <c r="BN29" s="232"/>
      <c r="BO29" s="241"/>
      <c r="BP29" s="241"/>
      <c r="BQ29" s="238">
        <v>23</v>
      </c>
      <c r="BR29" s="239"/>
      <c r="BS29" s="809"/>
      <c r="BT29" s="810"/>
      <c r="BU29" s="810"/>
      <c r="BV29" s="810"/>
      <c r="BW29" s="810"/>
      <c r="BX29" s="810"/>
      <c r="BY29" s="810"/>
      <c r="BZ29" s="810"/>
      <c r="CA29" s="810"/>
      <c r="CB29" s="810"/>
      <c r="CC29" s="810"/>
      <c r="CD29" s="810"/>
      <c r="CE29" s="810"/>
      <c r="CF29" s="810"/>
      <c r="CG29" s="811"/>
      <c r="CH29" s="812"/>
      <c r="CI29" s="813"/>
      <c r="CJ29" s="813"/>
      <c r="CK29" s="813"/>
      <c r="CL29" s="814"/>
      <c r="CM29" s="812"/>
      <c r="CN29" s="813"/>
      <c r="CO29" s="813"/>
      <c r="CP29" s="813"/>
      <c r="CQ29" s="814"/>
      <c r="CR29" s="812"/>
      <c r="CS29" s="813"/>
      <c r="CT29" s="813"/>
      <c r="CU29" s="813"/>
      <c r="CV29" s="814"/>
      <c r="CW29" s="812"/>
      <c r="CX29" s="813"/>
      <c r="CY29" s="813"/>
      <c r="CZ29" s="813"/>
      <c r="DA29" s="814"/>
      <c r="DB29" s="812"/>
      <c r="DC29" s="813"/>
      <c r="DD29" s="813"/>
      <c r="DE29" s="813"/>
      <c r="DF29" s="814"/>
      <c r="DG29" s="812"/>
      <c r="DH29" s="813"/>
      <c r="DI29" s="813"/>
      <c r="DJ29" s="813"/>
      <c r="DK29" s="814"/>
      <c r="DL29" s="812"/>
      <c r="DM29" s="813"/>
      <c r="DN29" s="813"/>
      <c r="DO29" s="813"/>
      <c r="DP29" s="814"/>
      <c r="DQ29" s="812"/>
      <c r="DR29" s="813"/>
      <c r="DS29" s="813"/>
      <c r="DT29" s="813"/>
      <c r="DU29" s="814"/>
      <c r="DV29" s="809"/>
      <c r="DW29" s="810"/>
      <c r="DX29" s="810"/>
      <c r="DY29" s="810"/>
      <c r="DZ29" s="815"/>
      <c r="EA29" s="230"/>
    </row>
    <row r="30" spans="1:131" ht="26.25" customHeight="1" x14ac:dyDescent="0.2">
      <c r="A30" s="242">
        <v>3</v>
      </c>
      <c r="B30" s="816" t="s">
        <v>421</v>
      </c>
      <c r="C30" s="817"/>
      <c r="D30" s="817"/>
      <c r="E30" s="817"/>
      <c r="F30" s="817"/>
      <c r="G30" s="817"/>
      <c r="H30" s="817"/>
      <c r="I30" s="817"/>
      <c r="J30" s="817"/>
      <c r="K30" s="817"/>
      <c r="L30" s="817"/>
      <c r="M30" s="817"/>
      <c r="N30" s="817"/>
      <c r="O30" s="817"/>
      <c r="P30" s="818"/>
      <c r="Q30" s="819">
        <v>14</v>
      </c>
      <c r="R30" s="820"/>
      <c r="S30" s="820"/>
      <c r="T30" s="820"/>
      <c r="U30" s="820"/>
      <c r="V30" s="820">
        <v>13</v>
      </c>
      <c r="W30" s="820"/>
      <c r="X30" s="820"/>
      <c r="Y30" s="820"/>
      <c r="Z30" s="820"/>
      <c r="AA30" s="820">
        <v>1</v>
      </c>
      <c r="AB30" s="820"/>
      <c r="AC30" s="820"/>
      <c r="AD30" s="820"/>
      <c r="AE30" s="821"/>
      <c r="AF30" s="822">
        <v>1</v>
      </c>
      <c r="AG30" s="823"/>
      <c r="AH30" s="823"/>
      <c r="AI30" s="823"/>
      <c r="AJ30" s="824"/>
      <c r="AK30" s="870">
        <v>9</v>
      </c>
      <c r="AL30" s="866"/>
      <c r="AM30" s="866"/>
      <c r="AN30" s="866"/>
      <c r="AO30" s="866"/>
      <c r="AP30" s="866" t="s">
        <v>618</v>
      </c>
      <c r="AQ30" s="866"/>
      <c r="AR30" s="866"/>
      <c r="AS30" s="866"/>
      <c r="AT30" s="866"/>
      <c r="AU30" s="866" t="s">
        <v>618</v>
      </c>
      <c r="AV30" s="866"/>
      <c r="AW30" s="866"/>
      <c r="AX30" s="866"/>
      <c r="AY30" s="866"/>
      <c r="AZ30" s="867" t="s">
        <v>618</v>
      </c>
      <c r="BA30" s="867"/>
      <c r="BB30" s="867"/>
      <c r="BC30" s="867"/>
      <c r="BD30" s="867"/>
      <c r="BE30" s="868"/>
      <c r="BF30" s="868"/>
      <c r="BG30" s="868"/>
      <c r="BH30" s="868"/>
      <c r="BI30" s="869"/>
      <c r="BJ30" s="232"/>
      <c r="BK30" s="232"/>
      <c r="BL30" s="232"/>
      <c r="BM30" s="232"/>
      <c r="BN30" s="232"/>
      <c r="BO30" s="241"/>
      <c r="BP30" s="241"/>
      <c r="BQ30" s="238">
        <v>24</v>
      </c>
      <c r="BR30" s="239"/>
      <c r="BS30" s="809"/>
      <c r="BT30" s="810"/>
      <c r="BU30" s="810"/>
      <c r="BV30" s="810"/>
      <c r="BW30" s="810"/>
      <c r="BX30" s="810"/>
      <c r="BY30" s="810"/>
      <c r="BZ30" s="810"/>
      <c r="CA30" s="810"/>
      <c r="CB30" s="810"/>
      <c r="CC30" s="810"/>
      <c r="CD30" s="810"/>
      <c r="CE30" s="810"/>
      <c r="CF30" s="810"/>
      <c r="CG30" s="811"/>
      <c r="CH30" s="812"/>
      <c r="CI30" s="813"/>
      <c r="CJ30" s="813"/>
      <c r="CK30" s="813"/>
      <c r="CL30" s="814"/>
      <c r="CM30" s="812"/>
      <c r="CN30" s="813"/>
      <c r="CO30" s="813"/>
      <c r="CP30" s="813"/>
      <c r="CQ30" s="814"/>
      <c r="CR30" s="812"/>
      <c r="CS30" s="813"/>
      <c r="CT30" s="813"/>
      <c r="CU30" s="813"/>
      <c r="CV30" s="814"/>
      <c r="CW30" s="812"/>
      <c r="CX30" s="813"/>
      <c r="CY30" s="813"/>
      <c r="CZ30" s="813"/>
      <c r="DA30" s="814"/>
      <c r="DB30" s="812"/>
      <c r="DC30" s="813"/>
      <c r="DD30" s="813"/>
      <c r="DE30" s="813"/>
      <c r="DF30" s="814"/>
      <c r="DG30" s="812"/>
      <c r="DH30" s="813"/>
      <c r="DI30" s="813"/>
      <c r="DJ30" s="813"/>
      <c r="DK30" s="814"/>
      <c r="DL30" s="812"/>
      <c r="DM30" s="813"/>
      <c r="DN30" s="813"/>
      <c r="DO30" s="813"/>
      <c r="DP30" s="814"/>
      <c r="DQ30" s="812"/>
      <c r="DR30" s="813"/>
      <c r="DS30" s="813"/>
      <c r="DT30" s="813"/>
      <c r="DU30" s="814"/>
      <c r="DV30" s="809"/>
      <c r="DW30" s="810"/>
      <c r="DX30" s="810"/>
      <c r="DY30" s="810"/>
      <c r="DZ30" s="815"/>
      <c r="EA30" s="230"/>
    </row>
    <row r="31" spans="1:131" ht="26.25" customHeight="1" x14ac:dyDescent="0.2">
      <c r="A31" s="242">
        <v>4</v>
      </c>
      <c r="B31" s="816" t="s">
        <v>422</v>
      </c>
      <c r="C31" s="817"/>
      <c r="D31" s="817"/>
      <c r="E31" s="817"/>
      <c r="F31" s="817"/>
      <c r="G31" s="817"/>
      <c r="H31" s="817"/>
      <c r="I31" s="817"/>
      <c r="J31" s="817"/>
      <c r="K31" s="817"/>
      <c r="L31" s="817"/>
      <c r="M31" s="817"/>
      <c r="N31" s="817"/>
      <c r="O31" s="817"/>
      <c r="P31" s="818"/>
      <c r="Q31" s="819">
        <v>227</v>
      </c>
      <c r="R31" s="820"/>
      <c r="S31" s="820"/>
      <c r="T31" s="820"/>
      <c r="U31" s="820"/>
      <c r="V31" s="820">
        <v>227</v>
      </c>
      <c r="W31" s="820"/>
      <c r="X31" s="820"/>
      <c r="Y31" s="820"/>
      <c r="Z31" s="820"/>
      <c r="AA31" s="820">
        <v>0</v>
      </c>
      <c r="AB31" s="820"/>
      <c r="AC31" s="820"/>
      <c r="AD31" s="820"/>
      <c r="AE31" s="821"/>
      <c r="AF31" s="822">
        <v>0</v>
      </c>
      <c r="AG31" s="823"/>
      <c r="AH31" s="823"/>
      <c r="AI31" s="823"/>
      <c r="AJ31" s="824"/>
      <c r="AK31" s="870">
        <v>69</v>
      </c>
      <c r="AL31" s="866"/>
      <c r="AM31" s="866"/>
      <c r="AN31" s="866"/>
      <c r="AO31" s="866"/>
      <c r="AP31" s="866" t="s">
        <v>618</v>
      </c>
      <c r="AQ31" s="866"/>
      <c r="AR31" s="866"/>
      <c r="AS31" s="866"/>
      <c r="AT31" s="866"/>
      <c r="AU31" s="866" t="s">
        <v>618</v>
      </c>
      <c r="AV31" s="866"/>
      <c r="AW31" s="866"/>
      <c r="AX31" s="866"/>
      <c r="AY31" s="866"/>
      <c r="AZ31" s="867" t="s">
        <v>618</v>
      </c>
      <c r="BA31" s="867"/>
      <c r="BB31" s="867"/>
      <c r="BC31" s="867"/>
      <c r="BD31" s="867"/>
      <c r="BE31" s="868"/>
      <c r="BF31" s="868"/>
      <c r="BG31" s="868"/>
      <c r="BH31" s="868"/>
      <c r="BI31" s="869"/>
      <c r="BJ31" s="232"/>
      <c r="BK31" s="232"/>
      <c r="BL31" s="232"/>
      <c r="BM31" s="232"/>
      <c r="BN31" s="232"/>
      <c r="BO31" s="241"/>
      <c r="BP31" s="241"/>
      <c r="BQ31" s="238">
        <v>25</v>
      </c>
      <c r="BR31" s="239"/>
      <c r="BS31" s="809"/>
      <c r="BT31" s="810"/>
      <c r="BU31" s="810"/>
      <c r="BV31" s="810"/>
      <c r="BW31" s="810"/>
      <c r="BX31" s="810"/>
      <c r="BY31" s="810"/>
      <c r="BZ31" s="810"/>
      <c r="CA31" s="810"/>
      <c r="CB31" s="810"/>
      <c r="CC31" s="810"/>
      <c r="CD31" s="810"/>
      <c r="CE31" s="810"/>
      <c r="CF31" s="810"/>
      <c r="CG31" s="811"/>
      <c r="CH31" s="812"/>
      <c r="CI31" s="813"/>
      <c r="CJ31" s="813"/>
      <c r="CK31" s="813"/>
      <c r="CL31" s="814"/>
      <c r="CM31" s="812"/>
      <c r="CN31" s="813"/>
      <c r="CO31" s="813"/>
      <c r="CP31" s="813"/>
      <c r="CQ31" s="814"/>
      <c r="CR31" s="812"/>
      <c r="CS31" s="813"/>
      <c r="CT31" s="813"/>
      <c r="CU31" s="813"/>
      <c r="CV31" s="814"/>
      <c r="CW31" s="812"/>
      <c r="CX31" s="813"/>
      <c r="CY31" s="813"/>
      <c r="CZ31" s="813"/>
      <c r="DA31" s="814"/>
      <c r="DB31" s="812"/>
      <c r="DC31" s="813"/>
      <c r="DD31" s="813"/>
      <c r="DE31" s="813"/>
      <c r="DF31" s="814"/>
      <c r="DG31" s="812"/>
      <c r="DH31" s="813"/>
      <c r="DI31" s="813"/>
      <c r="DJ31" s="813"/>
      <c r="DK31" s="814"/>
      <c r="DL31" s="812"/>
      <c r="DM31" s="813"/>
      <c r="DN31" s="813"/>
      <c r="DO31" s="813"/>
      <c r="DP31" s="814"/>
      <c r="DQ31" s="812"/>
      <c r="DR31" s="813"/>
      <c r="DS31" s="813"/>
      <c r="DT31" s="813"/>
      <c r="DU31" s="814"/>
      <c r="DV31" s="809"/>
      <c r="DW31" s="810"/>
      <c r="DX31" s="810"/>
      <c r="DY31" s="810"/>
      <c r="DZ31" s="815"/>
      <c r="EA31" s="230"/>
    </row>
    <row r="32" spans="1:131" ht="26.25" customHeight="1" x14ac:dyDescent="0.2">
      <c r="A32" s="242">
        <v>5</v>
      </c>
      <c r="B32" s="816" t="s">
        <v>423</v>
      </c>
      <c r="C32" s="817"/>
      <c r="D32" s="817"/>
      <c r="E32" s="817"/>
      <c r="F32" s="817"/>
      <c r="G32" s="817"/>
      <c r="H32" s="817"/>
      <c r="I32" s="817"/>
      <c r="J32" s="817"/>
      <c r="K32" s="817"/>
      <c r="L32" s="817"/>
      <c r="M32" s="817"/>
      <c r="N32" s="817"/>
      <c r="O32" s="817"/>
      <c r="P32" s="818"/>
      <c r="Q32" s="819">
        <v>7</v>
      </c>
      <c r="R32" s="820"/>
      <c r="S32" s="820"/>
      <c r="T32" s="820"/>
      <c r="U32" s="820"/>
      <c r="V32" s="820">
        <v>7</v>
      </c>
      <c r="W32" s="820"/>
      <c r="X32" s="820"/>
      <c r="Y32" s="820"/>
      <c r="Z32" s="820"/>
      <c r="AA32" s="820">
        <v>0</v>
      </c>
      <c r="AB32" s="820"/>
      <c r="AC32" s="820"/>
      <c r="AD32" s="820"/>
      <c r="AE32" s="821"/>
      <c r="AF32" s="822">
        <v>0</v>
      </c>
      <c r="AG32" s="823"/>
      <c r="AH32" s="823"/>
      <c r="AI32" s="823"/>
      <c r="AJ32" s="824"/>
      <c r="AK32" s="870" t="s">
        <v>618</v>
      </c>
      <c r="AL32" s="866"/>
      <c r="AM32" s="866"/>
      <c r="AN32" s="866"/>
      <c r="AO32" s="866"/>
      <c r="AP32" s="866" t="s">
        <v>618</v>
      </c>
      <c r="AQ32" s="866"/>
      <c r="AR32" s="866"/>
      <c r="AS32" s="866"/>
      <c r="AT32" s="866"/>
      <c r="AU32" s="866" t="s">
        <v>618</v>
      </c>
      <c r="AV32" s="866"/>
      <c r="AW32" s="866"/>
      <c r="AX32" s="866"/>
      <c r="AY32" s="866"/>
      <c r="AZ32" s="867" t="s">
        <v>618</v>
      </c>
      <c r="BA32" s="867"/>
      <c r="BB32" s="867"/>
      <c r="BC32" s="867"/>
      <c r="BD32" s="867"/>
      <c r="BE32" s="868"/>
      <c r="BF32" s="868"/>
      <c r="BG32" s="868"/>
      <c r="BH32" s="868"/>
      <c r="BI32" s="869"/>
      <c r="BJ32" s="232"/>
      <c r="BK32" s="232"/>
      <c r="BL32" s="232"/>
      <c r="BM32" s="232"/>
      <c r="BN32" s="232"/>
      <c r="BO32" s="241"/>
      <c r="BP32" s="241"/>
      <c r="BQ32" s="238">
        <v>26</v>
      </c>
      <c r="BR32" s="239"/>
      <c r="BS32" s="809"/>
      <c r="BT32" s="810"/>
      <c r="BU32" s="810"/>
      <c r="BV32" s="810"/>
      <c r="BW32" s="810"/>
      <c r="BX32" s="810"/>
      <c r="BY32" s="810"/>
      <c r="BZ32" s="810"/>
      <c r="CA32" s="810"/>
      <c r="CB32" s="810"/>
      <c r="CC32" s="810"/>
      <c r="CD32" s="810"/>
      <c r="CE32" s="810"/>
      <c r="CF32" s="810"/>
      <c r="CG32" s="811"/>
      <c r="CH32" s="812"/>
      <c r="CI32" s="813"/>
      <c r="CJ32" s="813"/>
      <c r="CK32" s="813"/>
      <c r="CL32" s="814"/>
      <c r="CM32" s="812"/>
      <c r="CN32" s="813"/>
      <c r="CO32" s="813"/>
      <c r="CP32" s="813"/>
      <c r="CQ32" s="814"/>
      <c r="CR32" s="812"/>
      <c r="CS32" s="813"/>
      <c r="CT32" s="813"/>
      <c r="CU32" s="813"/>
      <c r="CV32" s="814"/>
      <c r="CW32" s="812"/>
      <c r="CX32" s="813"/>
      <c r="CY32" s="813"/>
      <c r="CZ32" s="813"/>
      <c r="DA32" s="814"/>
      <c r="DB32" s="812"/>
      <c r="DC32" s="813"/>
      <c r="DD32" s="813"/>
      <c r="DE32" s="813"/>
      <c r="DF32" s="814"/>
      <c r="DG32" s="812"/>
      <c r="DH32" s="813"/>
      <c r="DI32" s="813"/>
      <c r="DJ32" s="813"/>
      <c r="DK32" s="814"/>
      <c r="DL32" s="812"/>
      <c r="DM32" s="813"/>
      <c r="DN32" s="813"/>
      <c r="DO32" s="813"/>
      <c r="DP32" s="814"/>
      <c r="DQ32" s="812"/>
      <c r="DR32" s="813"/>
      <c r="DS32" s="813"/>
      <c r="DT32" s="813"/>
      <c r="DU32" s="814"/>
      <c r="DV32" s="809"/>
      <c r="DW32" s="810"/>
      <c r="DX32" s="810"/>
      <c r="DY32" s="810"/>
      <c r="DZ32" s="815"/>
      <c r="EA32" s="230"/>
    </row>
    <row r="33" spans="1:131" ht="26.25" customHeight="1" x14ac:dyDescent="0.2">
      <c r="A33" s="242">
        <v>6</v>
      </c>
      <c r="B33" s="816" t="s">
        <v>424</v>
      </c>
      <c r="C33" s="817"/>
      <c r="D33" s="817"/>
      <c r="E33" s="817"/>
      <c r="F33" s="817"/>
      <c r="G33" s="817"/>
      <c r="H33" s="817"/>
      <c r="I33" s="817"/>
      <c r="J33" s="817"/>
      <c r="K33" s="817"/>
      <c r="L33" s="817"/>
      <c r="M33" s="817"/>
      <c r="N33" s="817"/>
      <c r="O33" s="817"/>
      <c r="P33" s="818"/>
      <c r="Q33" s="819">
        <v>608</v>
      </c>
      <c r="R33" s="820"/>
      <c r="S33" s="820"/>
      <c r="T33" s="820"/>
      <c r="U33" s="820"/>
      <c r="V33" s="820">
        <v>572</v>
      </c>
      <c r="W33" s="820"/>
      <c r="X33" s="820"/>
      <c r="Y33" s="820"/>
      <c r="Z33" s="820"/>
      <c r="AA33" s="820">
        <v>36</v>
      </c>
      <c r="AB33" s="820"/>
      <c r="AC33" s="820"/>
      <c r="AD33" s="820"/>
      <c r="AE33" s="821"/>
      <c r="AF33" s="822">
        <v>653</v>
      </c>
      <c r="AG33" s="823"/>
      <c r="AH33" s="823"/>
      <c r="AI33" s="823"/>
      <c r="AJ33" s="824"/>
      <c r="AK33" s="870">
        <v>334</v>
      </c>
      <c r="AL33" s="866"/>
      <c r="AM33" s="866"/>
      <c r="AN33" s="866"/>
      <c r="AO33" s="866"/>
      <c r="AP33" s="866">
        <v>1925</v>
      </c>
      <c r="AQ33" s="866"/>
      <c r="AR33" s="866"/>
      <c r="AS33" s="866"/>
      <c r="AT33" s="866"/>
      <c r="AU33" s="866">
        <v>1238</v>
      </c>
      <c r="AV33" s="866"/>
      <c r="AW33" s="866"/>
      <c r="AX33" s="866"/>
      <c r="AY33" s="866"/>
      <c r="AZ33" s="867" t="s">
        <v>618</v>
      </c>
      <c r="BA33" s="867"/>
      <c r="BB33" s="867"/>
      <c r="BC33" s="867"/>
      <c r="BD33" s="867"/>
      <c r="BE33" s="868" t="s">
        <v>425</v>
      </c>
      <c r="BF33" s="868"/>
      <c r="BG33" s="868"/>
      <c r="BH33" s="868"/>
      <c r="BI33" s="869"/>
      <c r="BJ33" s="232"/>
      <c r="BK33" s="232"/>
      <c r="BL33" s="232"/>
      <c r="BM33" s="232"/>
      <c r="BN33" s="232"/>
      <c r="BO33" s="241"/>
      <c r="BP33" s="241"/>
      <c r="BQ33" s="238">
        <v>27</v>
      </c>
      <c r="BR33" s="239"/>
      <c r="BS33" s="809"/>
      <c r="BT33" s="810"/>
      <c r="BU33" s="810"/>
      <c r="BV33" s="810"/>
      <c r="BW33" s="810"/>
      <c r="BX33" s="810"/>
      <c r="BY33" s="810"/>
      <c r="BZ33" s="810"/>
      <c r="CA33" s="810"/>
      <c r="CB33" s="810"/>
      <c r="CC33" s="810"/>
      <c r="CD33" s="810"/>
      <c r="CE33" s="810"/>
      <c r="CF33" s="810"/>
      <c r="CG33" s="811"/>
      <c r="CH33" s="812"/>
      <c r="CI33" s="813"/>
      <c r="CJ33" s="813"/>
      <c r="CK33" s="813"/>
      <c r="CL33" s="814"/>
      <c r="CM33" s="812"/>
      <c r="CN33" s="813"/>
      <c r="CO33" s="813"/>
      <c r="CP33" s="813"/>
      <c r="CQ33" s="814"/>
      <c r="CR33" s="812"/>
      <c r="CS33" s="813"/>
      <c r="CT33" s="813"/>
      <c r="CU33" s="813"/>
      <c r="CV33" s="814"/>
      <c r="CW33" s="812"/>
      <c r="CX33" s="813"/>
      <c r="CY33" s="813"/>
      <c r="CZ33" s="813"/>
      <c r="DA33" s="814"/>
      <c r="DB33" s="812"/>
      <c r="DC33" s="813"/>
      <c r="DD33" s="813"/>
      <c r="DE33" s="813"/>
      <c r="DF33" s="814"/>
      <c r="DG33" s="812"/>
      <c r="DH33" s="813"/>
      <c r="DI33" s="813"/>
      <c r="DJ33" s="813"/>
      <c r="DK33" s="814"/>
      <c r="DL33" s="812"/>
      <c r="DM33" s="813"/>
      <c r="DN33" s="813"/>
      <c r="DO33" s="813"/>
      <c r="DP33" s="814"/>
      <c r="DQ33" s="812"/>
      <c r="DR33" s="813"/>
      <c r="DS33" s="813"/>
      <c r="DT33" s="813"/>
      <c r="DU33" s="814"/>
      <c r="DV33" s="809"/>
      <c r="DW33" s="810"/>
      <c r="DX33" s="810"/>
      <c r="DY33" s="810"/>
      <c r="DZ33" s="815"/>
      <c r="EA33" s="230"/>
    </row>
    <row r="34" spans="1:131" ht="26.25" customHeight="1" x14ac:dyDescent="0.2">
      <c r="A34" s="242">
        <v>7</v>
      </c>
      <c r="B34" s="816" t="s">
        <v>426</v>
      </c>
      <c r="C34" s="817"/>
      <c r="D34" s="817"/>
      <c r="E34" s="817"/>
      <c r="F34" s="817"/>
      <c r="G34" s="817"/>
      <c r="H34" s="817"/>
      <c r="I34" s="817"/>
      <c r="J34" s="817"/>
      <c r="K34" s="817"/>
      <c r="L34" s="817"/>
      <c r="M34" s="817"/>
      <c r="N34" s="817"/>
      <c r="O34" s="817"/>
      <c r="P34" s="818"/>
      <c r="Q34" s="819">
        <v>158</v>
      </c>
      <c r="R34" s="820"/>
      <c r="S34" s="820"/>
      <c r="T34" s="820"/>
      <c r="U34" s="820"/>
      <c r="V34" s="820">
        <v>150</v>
      </c>
      <c r="W34" s="820"/>
      <c r="X34" s="820"/>
      <c r="Y34" s="820"/>
      <c r="Z34" s="820"/>
      <c r="AA34" s="820">
        <v>8</v>
      </c>
      <c r="AB34" s="820"/>
      <c r="AC34" s="820"/>
      <c r="AD34" s="820"/>
      <c r="AE34" s="821"/>
      <c r="AF34" s="822">
        <v>8</v>
      </c>
      <c r="AG34" s="823"/>
      <c r="AH34" s="823"/>
      <c r="AI34" s="823"/>
      <c r="AJ34" s="824"/>
      <c r="AK34" s="870">
        <v>98</v>
      </c>
      <c r="AL34" s="866"/>
      <c r="AM34" s="866"/>
      <c r="AN34" s="866"/>
      <c r="AO34" s="866"/>
      <c r="AP34" s="866">
        <v>414</v>
      </c>
      <c r="AQ34" s="866"/>
      <c r="AR34" s="866"/>
      <c r="AS34" s="866"/>
      <c r="AT34" s="866"/>
      <c r="AU34" s="866">
        <v>354</v>
      </c>
      <c r="AV34" s="866"/>
      <c r="AW34" s="866"/>
      <c r="AX34" s="866"/>
      <c r="AY34" s="866"/>
      <c r="AZ34" s="867" t="s">
        <v>618</v>
      </c>
      <c r="BA34" s="867"/>
      <c r="BB34" s="867"/>
      <c r="BC34" s="867"/>
      <c r="BD34" s="867"/>
      <c r="BE34" s="868" t="s">
        <v>427</v>
      </c>
      <c r="BF34" s="868"/>
      <c r="BG34" s="868"/>
      <c r="BH34" s="868"/>
      <c r="BI34" s="869"/>
      <c r="BJ34" s="232"/>
      <c r="BK34" s="232"/>
      <c r="BL34" s="232"/>
      <c r="BM34" s="232"/>
      <c r="BN34" s="232"/>
      <c r="BO34" s="241"/>
      <c r="BP34" s="241"/>
      <c r="BQ34" s="238">
        <v>28</v>
      </c>
      <c r="BR34" s="239"/>
      <c r="BS34" s="809"/>
      <c r="BT34" s="810"/>
      <c r="BU34" s="810"/>
      <c r="BV34" s="810"/>
      <c r="BW34" s="810"/>
      <c r="BX34" s="810"/>
      <c r="BY34" s="810"/>
      <c r="BZ34" s="810"/>
      <c r="CA34" s="810"/>
      <c r="CB34" s="810"/>
      <c r="CC34" s="810"/>
      <c r="CD34" s="810"/>
      <c r="CE34" s="810"/>
      <c r="CF34" s="810"/>
      <c r="CG34" s="811"/>
      <c r="CH34" s="812"/>
      <c r="CI34" s="813"/>
      <c r="CJ34" s="813"/>
      <c r="CK34" s="813"/>
      <c r="CL34" s="814"/>
      <c r="CM34" s="812"/>
      <c r="CN34" s="813"/>
      <c r="CO34" s="813"/>
      <c r="CP34" s="813"/>
      <c r="CQ34" s="814"/>
      <c r="CR34" s="812"/>
      <c r="CS34" s="813"/>
      <c r="CT34" s="813"/>
      <c r="CU34" s="813"/>
      <c r="CV34" s="814"/>
      <c r="CW34" s="812"/>
      <c r="CX34" s="813"/>
      <c r="CY34" s="813"/>
      <c r="CZ34" s="813"/>
      <c r="DA34" s="814"/>
      <c r="DB34" s="812"/>
      <c r="DC34" s="813"/>
      <c r="DD34" s="813"/>
      <c r="DE34" s="813"/>
      <c r="DF34" s="814"/>
      <c r="DG34" s="812"/>
      <c r="DH34" s="813"/>
      <c r="DI34" s="813"/>
      <c r="DJ34" s="813"/>
      <c r="DK34" s="814"/>
      <c r="DL34" s="812"/>
      <c r="DM34" s="813"/>
      <c r="DN34" s="813"/>
      <c r="DO34" s="813"/>
      <c r="DP34" s="814"/>
      <c r="DQ34" s="812"/>
      <c r="DR34" s="813"/>
      <c r="DS34" s="813"/>
      <c r="DT34" s="813"/>
      <c r="DU34" s="814"/>
      <c r="DV34" s="809"/>
      <c r="DW34" s="810"/>
      <c r="DX34" s="810"/>
      <c r="DY34" s="810"/>
      <c r="DZ34" s="815"/>
      <c r="EA34" s="230"/>
    </row>
    <row r="35" spans="1:131" ht="26.25" customHeight="1" x14ac:dyDescent="0.2">
      <c r="A35" s="242">
        <v>8</v>
      </c>
      <c r="B35" s="816" t="s">
        <v>428</v>
      </c>
      <c r="C35" s="817"/>
      <c r="D35" s="817"/>
      <c r="E35" s="817"/>
      <c r="F35" s="817"/>
      <c r="G35" s="817"/>
      <c r="H35" s="817"/>
      <c r="I35" s="817"/>
      <c r="J35" s="817"/>
      <c r="K35" s="817"/>
      <c r="L35" s="817"/>
      <c r="M35" s="817"/>
      <c r="N35" s="817"/>
      <c r="O35" s="817"/>
      <c r="P35" s="818"/>
      <c r="Q35" s="819">
        <v>291</v>
      </c>
      <c r="R35" s="820"/>
      <c r="S35" s="820"/>
      <c r="T35" s="820"/>
      <c r="U35" s="820"/>
      <c r="V35" s="820">
        <v>277</v>
      </c>
      <c r="W35" s="820"/>
      <c r="X35" s="820"/>
      <c r="Y35" s="820"/>
      <c r="Z35" s="820"/>
      <c r="AA35" s="820">
        <v>14</v>
      </c>
      <c r="AB35" s="820"/>
      <c r="AC35" s="820"/>
      <c r="AD35" s="820"/>
      <c r="AE35" s="821"/>
      <c r="AF35" s="822">
        <v>13</v>
      </c>
      <c r="AG35" s="823"/>
      <c r="AH35" s="823"/>
      <c r="AI35" s="823"/>
      <c r="AJ35" s="824"/>
      <c r="AK35" s="870">
        <v>149</v>
      </c>
      <c r="AL35" s="866"/>
      <c r="AM35" s="866"/>
      <c r="AN35" s="866"/>
      <c r="AO35" s="866"/>
      <c r="AP35" s="866">
        <v>1414</v>
      </c>
      <c r="AQ35" s="866"/>
      <c r="AR35" s="866"/>
      <c r="AS35" s="866"/>
      <c r="AT35" s="866"/>
      <c r="AU35" s="866">
        <v>1348</v>
      </c>
      <c r="AV35" s="866"/>
      <c r="AW35" s="866"/>
      <c r="AX35" s="866"/>
      <c r="AY35" s="866"/>
      <c r="AZ35" s="867" t="s">
        <v>618</v>
      </c>
      <c r="BA35" s="867"/>
      <c r="BB35" s="867"/>
      <c r="BC35" s="867"/>
      <c r="BD35" s="867"/>
      <c r="BE35" s="868" t="s">
        <v>427</v>
      </c>
      <c r="BF35" s="868"/>
      <c r="BG35" s="868"/>
      <c r="BH35" s="868"/>
      <c r="BI35" s="869"/>
      <c r="BJ35" s="232"/>
      <c r="BK35" s="232"/>
      <c r="BL35" s="232"/>
      <c r="BM35" s="232"/>
      <c r="BN35" s="232"/>
      <c r="BO35" s="241"/>
      <c r="BP35" s="241"/>
      <c r="BQ35" s="238">
        <v>29</v>
      </c>
      <c r="BR35" s="239"/>
      <c r="BS35" s="809"/>
      <c r="BT35" s="810"/>
      <c r="BU35" s="810"/>
      <c r="BV35" s="810"/>
      <c r="BW35" s="810"/>
      <c r="BX35" s="810"/>
      <c r="BY35" s="810"/>
      <c r="BZ35" s="810"/>
      <c r="CA35" s="810"/>
      <c r="CB35" s="810"/>
      <c r="CC35" s="810"/>
      <c r="CD35" s="810"/>
      <c r="CE35" s="810"/>
      <c r="CF35" s="810"/>
      <c r="CG35" s="811"/>
      <c r="CH35" s="812"/>
      <c r="CI35" s="813"/>
      <c r="CJ35" s="813"/>
      <c r="CK35" s="813"/>
      <c r="CL35" s="814"/>
      <c r="CM35" s="812"/>
      <c r="CN35" s="813"/>
      <c r="CO35" s="813"/>
      <c r="CP35" s="813"/>
      <c r="CQ35" s="814"/>
      <c r="CR35" s="812"/>
      <c r="CS35" s="813"/>
      <c r="CT35" s="813"/>
      <c r="CU35" s="813"/>
      <c r="CV35" s="814"/>
      <c r="CW35" s="812"/>
      <c r="CX35" s="813"/>
      <c r="CY35" s="813"/>
      <c r="CZ35" s="813"/>
      <c r="DA35" s="814"/>
      <c r="DB35" s="812"/>
      <c r="DC35" s="813"/>
      <c r="DD35" s="813"/>
      <c r="DE35" s="813"/>
      <c r="DF35" s="814"/>
      <c r="DG35" s="812"/>
      <c r="DH35" s="813"/>
      <c r="DI35" s="813"/>
      <c r="DJ35" s="813"/>
      <c r="DK35" s="814"/>
      <c r="DL35" s="812"/>
      <c r="DM35" s="813"/>
      <c r="DN35" s="813"/>
      <c r="DO35" s="813"/>
      <c r="DP35" s="814"/>
      <c r="DQ35" s="812"/>
      <c r="DR35" s="813"/>
      <c r="DS35" s="813"/>
      <c r="DT35" s="813"/>
      <c r="DU35" s="814"/>
      <c r="DV35" s="809"/>
      <c r="DW35" s="810"/>
      <c r="DX35" s="810"/>
      <c r="DY35" s="810"/>
      <c r="DZ35" s="815"/>
      <c r="EA35" s="230"/>
    </row>
    <row r="36" spans="1:131" ht="26.25" customHeight="1" x14ac:dyDescent="0.2">
      <c r="A36" s="242">
        <v>9</v>
      </c>
      <c r="B36" s="816" t="s">
        <v>429</v>
      </c>
      <c r="C36" s="817"/>
      <c r="D36" s="817"/>
      <c r="E36" s="817"/>
      <c r="F36" s="817"/>
      <c r="G36" s="817"/>
      <c r="H36" s="817"/>
      <c r="I36" s="817"/>
      <c r="J36" s="817"/>
      <c r="K36" s="817"/>
      <c r="L36" s="817"/>
      <c r="M36" s="817"/>
      <c r="N36" s="817"/>
      <c r="O36" s="817"/>
      <c r="P36" s="818"/>
      <c r="Q36" s="819">
        <v>313</v>
      </c>
      <c r="R36" s="820"/>
      <c r="S36" s="820"/>
      <c r="T36" s="820"/>
      <c r="U36" s="820"/>
      <c r="V36" s="820">
        <v>292</v>
      </c>
      <c r="W36" s="820"/>
      <c r="X36" s="820"/>
      <c r="Y36" s="820"/>
      <c r="Z36" s="820"/>
      <c r="AA36" s="820">
        <v>21</v>
      </c>
      <c r="AB36" s="820"/>
      <c r="AC36" s="820"/>
      <c r="AD36" s="820"/>
      <c r="AE36" s="821"/>
      <c r="AF36" s="822">
        <v>21</v>
      </c>
      <c r="AG36" s="823"/>
      <c r="AH36" s="823"/>
      <c r="AI36" s="823"/>
      <c r="AJ36" s="824"/>
      <c r="AK36" s="870">
        <v>191</v>
      </c>
      <c r="AL36" s="866"/>
      <c r="AM36" s="866"/>
      <c r="AN36" s="866"/>
      <c r="AO36" s="866"/>
      <c r="AP36" s="866">
        <v>1401</v>
      </c>
      <c r="AQ36" s="866"/>
      <c r="AR36" s="866"/>
      <c r="AS36" s="866"/>
      <c r="AT36" s="866"/>
      <c r="AU36" s="866">
        <v>1242</v>
      </c>
      <c r="AV36" s="866"/>
      <c r="AW36" s="866"/>
      <c r="AX36" s="866"/>
      <c r="AY36" s="866"/>
      <c r="AZ36" s="867" t="s">
        <v>618</v>
      </c>
      <c r="BA36" s="867"/>
      <c r="BB36" s="867"/>
      <c r="BC36" s="867"/>
      <c r="BD36" s="867"/>
      <c r="BE36" s="868" t="s">
        <v>427</v>
      </c>
      <c r="BF36" s="868"/>
      <c r="BG36" s="868"/>
      <c r="BH36" s="868"/>
      <c r="BI36" s="869"/>
      <c r="BJ36" s="232"/>
      <c r="BK36" s="232"/>
      <c r="BL36" s="232"/>
      <c r="BM36" s="232"/>
      <c r="BN36" s="232"/>
      <c r="BO36" s="241"/>
      <c r="BP36" s="241"/>
      <c r="BQ36" s="238">
        <v>30</v>
      </c>
      <c r="BR36" s="239"/>
      <c r="BS36" s="809"/>
      <c r="BT36" s="810"/>
      <c r="BU36" s="810"/>
      <c r="BV36" s="810"/>
      <c r="BW36" s="810"/>
      <c r="BX36" s="810"/>
      <c r="BY36" s="810"/>
      <c r="BZ36" s="810"/>
      <c r="CA36" s="810"/>
      <c r="CB36" s="810"/>
      <c r="CC36" s="810"/>
      <c r="CD36" s="810"/>
      <c r="CE36" s="810"/>
      <c r="CF36" s="810"/>
      <c r="CG36" s="811"/>
      <c r="CH36" s="812"/>
      <c r="CI36" s="813"/>
      <c r="CJ36" s="813"/>
      <c r="CK36" s="813"/>
      <c r="CL36" s="814"/>
      <c r="CM36" s="812"/>
      <c r="CN36" s="813"/>
      <c r="CO36" s="813"/>
      <c r="CP36" s="813"/>
      <c r="CQ36" s="814"/>
      <c r="CR36" s="812"/>
      <c r="CS36" s="813"/>
      <c r="CT36" s="813"/>
      <c r="CU36" s="813"/>
      <c r="CV36" s="814"/>
      <c r="CW36" s="812"/>
      <c r="CX36" s="813"/>
      <c r="CY36" s="813"/>
      <c r="CZ36" s="813"/>
      <c r="DA36" s="814"/>
      <c r="DB36" s="812"/>
      <c r="DC36" s="813"/>
      <c r="DD36" s="813"/>
      <c r="DE36" s="813"/>
      <c r="DF36" s="814"/>
      <c r="DG36" s="812"/>
      <c r="DH36" s="813"/>
      <c r="DI36" s="813"/>
      <c r="DJ36" s="813"/>
      <c r="DK36" s="814"/>
      <c r="DL36" s="812"/>
      <c r="DM36" s="813"/>
      <c r="DN36" s="813"/>
      <c r="DO36" s="813"/>
      <c r="DP36" s="814"/>
      <c r="DQ36" s="812"/>
      <c r="DR36" s="813"/>
      <c r="DS36" s="813"/>
      <c r="DT36" s="813"/>
      <c r="DU36" s="814"/>
      <c r="DV36" s="809"/>
      <c r="DW36" s="810"/>
      <c r="DX36" s="810"/>
      <c r="DY36" s="810"/>
      <c r="DZ36" s="815"/>
      <c r="EA36" s="230"/>
    </row>
    <row r="37" spans="1:131" ht="26.25" customHeight="1" x14ac:dyDescent="0.2">
      <c r="A37" s="242">
        <v>10</v>
      </c>
      <c r="B37" s="816" t="s">
        <v>430</v>
      </c>
      <c r="C37" s="817"/>
      <c r="D37" s="817"/>
      <c r="E37" s="817"/>
      <c r="F37" s="817"/>
      <c r="G37" s="817"/>
      <c r="H37" s="817"/>
      <c r="I37" s="817"/>
      <c r="J37" s="817"/>
      <c r="K37" s="817"/>
      <c r="L37" s="817"/>
      <c r="M37" s="817"/>
      <c r="N37" s="817"/>
      <c r="O37" s="817"/>
      <c r="P37" s="818"/>
      <c r="Q37" s="819">
        <v>45</v>
      </c>
      <c r="R37" s="820"/>
      <c r="S37" s="820"/>
      <c r="T37" s="820"/>
      <c r="U37" s="820"/>
      <c r="V37" s="820">
        <v>45</v>
      </c>
      <c r="W37" s="820"/>
      <c r="X37" s="820"/>
      <c r="Y37" s="820"/>
      <c r="Z37" s="820"/>
      <c r="AA37" s="820" t="s">
        <v>618</v>
      </c>
      <c r="AB37" s="820"/>
      <c r="AC37" s="820"/>
      <c r="AD37" s="820"/>
      <c r="AE37" s="821"/>
      <c r="AF37" s="822" t="s">
        <v>131</v>
      </c>
      <c r="AG37" s="823"/>
      <c r="AH37" s="823"/>
      <c r="AI37" s="823"/>
      <c r="AJ37" s="824"/>
      <c r="AK37" s="870">
        <v>32</v>
      </c>
      <c r="AL37" s="866"/>
      <c r="AM37" s="866"/>
      <c r="AN37" s="866"/>
      <c r="AO37" s="866"/>
      <c r="AP37" s="866">
        <v>2</v>
      </c>
      <c r="AQ37" s="866"/>
      <c r="AR37" s="866"/>
      <c r="AS37" s="866"/>
      <c r="AT37" s="866"/>
      <c r="AU37" s="866" t="s">
        <v>618</v>
      </c>
      <c r="AV37" s="866"/>
      <c r="AW37" s="866"/>
      <c r="AX37" s="866"/>
      <c r="AY37" s="866"/>
      <c r="AZ37" s="867" t="s">
        <v>618</v>
      </c>
      <c r="BA37" s="867"/>
      <c r="BB37" s="867"/>
      <c r="BC37" s="867"/>
      <c r="BD37" s="867"/>
      <c r="BE37" s="868" t="s">
        <v>427</v>
      </c>
      <c r="BF37" s="868"/>
      <c r="BG37" s="868"/>
      <c r="BH37" s="868"/>
      <c r="BI37" s="869"/>
      <c r="BJ37" s="232"/>
      <c r="BK37" s="232"/>
      <c r="BL37" s="232"/>
      <c r="BM37" s="232"/>
      <c r="BN37" s="232"/>
      <c r="BO37" s="241"/>
      <c r="BP37" s="241"/>
      <c r="BQ37" s="238">
        <v>31</v>
      </c>
      <c r="BR37" s="239"/>
      <c r="BS37" s="809"/>
      <c r="BT37" s="810"/>
      <c r="BU37" s="810"/>
      <c r="BV37" s="810"/>
      <c r="BW37" s="810"/>
      <c r="BX37" s="810"/>
      <c r="BY37" s="810"/>
      <c r="BZ37" s="810"/>
      <c r="CA37" s="810"/>
      <c r="CB37" s="810"/>
      <c r="CC37" s="810"/>
      <c r="CD37" s="810"/>
      <c r="CE37" s="810"/>
      <c r="CF37" s="810"/>
      <c r="CG37" s="811"/>
      <c r="CH37" s="812"/>
      <c r="CI37" s="813"/>
      <c r="CJ37" s="813"/>
      <c r="CK37" s="813"/>
      <c r="CL37" s="814"/>
      <c r="CM37" s="812"/>
      <c r="CN37" s="813"/>
      <c r="CO37" s="813"/>
      <c r="CP37" s="813"/>
      <c r="CQ37" s="814"/>
      <c r="CR37" s="812"/>
      <c r="CS37" s="813"/>
      <c r="CT37" s="813"/>
      <c r="CU37" s="813"/>
      <c r="CV37" s="814"/>
      <c r="CW37" s="812"/>
      <c r="CX37" s="813"/>
      <c r="CY37" s="813"/>
      <c r="CZ37" s="813"/>
      <c r="DA37" s="814"/>
      <c r="DB37" s="812"/>
      <c r="DC37" s="813"/>
      <c r="DD37" s="813"/>
      <c r="DE37" s="813"/>
      <c r="DF37" s="814"/>
      <c r="DG37" s="812"/>
      <c r="DH37" s="813"/>
      <c r="DI37" s="813"/>
      <c r="DJ37" s="813"/>
      <c r="DK37" s="814"/>
      <c r="DL37" s="812"/>
      <c r="DM37" s="813"/>
      <c r="DN37" s="813"/>
      <c r="DO37" s="813"/>
      <c r="DP37" s="814"/>
      <c r="DQ37" s="812"/>
      <c r="DR37" s="813"/>
      <c r="DS37" s="813"/>
      <c r="DT37" s="813"/>
      <c r="DU37" s="814"/>
      <c r="DV37" s="809"/>
      <c r="DW37" s="810"/>
      <c r="DX37" s="810"/>
      <c r="DY37" s="810"/>
      <c r="DZ37" s="815"/>
      <c r="EA37" s="230"/>
    </row>
    <row r="38" spans="1:131" ht="26.25" customHeight="1" x14ac:dyDescent="0.2">
      <c r="A38" s="242">
        <v>11</v>
      </c>
      <c r="B38" s="816"/>
      <c r="C38" s="817"/>
      <c r="D38" s="817"/>
      <c r="E38" s="817"/>
      <c r="F38" s="817"/>
      <c r="G38" s="817"/>
      <c r="H38" s="817"/>
      <c r="I38" s="817"/>
      <c r="J38" s="817"/>
      <c r="K38" s="817"/>
      <c r="L38" s="817"/>
      <c r="M38" s="817"/>
      <c r="N38" s="817"/>
      <c r="O38" s="817"/>
      <c r="P38" s="818"/>
      <c r="Q38" s="819"/>
      <c r="R38" s="820"/>
      <c r="S38" s="820"/>
      <c r="T38" s="820"/>
      <c r="U38" s="820"/>
      <c r="V38" s="820"/>
      <c r="W38" s="820"/>
      <c r="X38" s="820"/>
      <c r="Y38" s="820"/>
      <c r="Z38" s="820"/>
      <c r="AA38" s="820"/>
      <c r="AB38" s="820"/>
      <c r="AC38" s="820"/>
      <c r="AD38" s="820"/>
      <c r="AE38" s="821"/>
      <c r="AF38" s="822"/>
      <c r="AG38" s="823"/>
      <c r="AH38" s="823"/>
      <c r="AI38" s="823"/>
      <c r="AJ38" s="824"/>
      <c r="AK38" s="870"/>
      <c r="AL38" s="866"/>
      <c r="AM38" s="866"/>
      <c r="AN38" s="866"/>
      <c r="AO38" s="866"/>
      <c r="AP38" s="866"/>
      <c r="AQ38" s="866"/>
      <c r="AR38" s="866"/>
      <c r="AS38" s="866"/>
      <c r="AT38" s="866"/>
      <c r="AU38" s="866"/>
      <c r="AV38" s="866"/>
      <c r="AW38" s="866"/>
      <c r="AX38" s="866"/>
      <c r="AY38" s="866"/>
      <c r="AZ38" s="867"/>
      <c r="BA38" s="867"/>
      <c r="BB38" s="867"/>
      <c r="BC38" s="867"/>
      <c r="BD38" s="867"/>
      <c r="BE38" s="868"/>
      <c r="BF38" s="868"/>
      <c r="BG38" s="868"/>
      <c r="BH38" s="868"/>
      <c r="BI38" s="869"/>
      <c r="BJ38" s="232"/>
      <c r="BK38" s="232"/>
      <c r="BL38" s="232"/>
      <c r="BM38" s="232"/>
      <c r="BN38" s="232"/>
      <c r="BO38" s="241"/>
      <c r="BP38" s="241"/>
      <c r="BQ38" s="238">
        <v>32</v>
      </c>
      <c r="BR38" s="239"/>
      <c r="BS38" s="809"/>
      <c r="BT38" s="810"/>
      <c r="BU38" s="810"/>
      <c r="BV38" s="810"/>
      <c r="BW38" s="810"/>
      <c r="BX38" s="810"/>
      <c r="BY38" s="810"/>
      <c r="BZ38" s="810"/>
      <c r="CA38" s="810"/>
      <c r="CB38" s="810"/>
      <c r="CC38" s="810"/>
      <c r="CD38" s="810"/>
      <c r="CE38" s="810"/>
      <c r="CF38" s="810"/>
      <c r="CG38" s="811"/>
      <c r="CH38" s="812"/>
      <c r="CI38" s="813"/>
      <c r="CJ38" s="813"/>
      <c r="CK38" s="813"/>
      <c r="CL38" s="814"/>
      <c r="CM38" s="812"/>
      <c r="CN38" s="813"/>
      <c r="CO38" s="813"/>
      <c r="CP38" s="813"/>
      <c r="CQ38" s="814"/>
      <c r="CR38" s="812"/>
      <c r="CS38" s="813"/>
      <c r="CT38" s="813"/>
      <c r="CU38" s="813"/>
      <c r="CV38" s="814"/>
      <c r="CW38" s="812"/>
      <c r="CX38" s="813"/>
      <c r="CY38" s="813"/>
      <c r="CZ38" s="813"/>
      <c r="DA38" s="814"/>
      <c r="DB38" s="812"/>
      <c r="DC38" s="813"/>
      <c r="DD38" s="813"/>
      <c r="DE38" s="813"/>
      <c r="DF38" s="814"/>
      <c r="DG38" s="812"/>
      <c r="DH38" s="813"/>
      <c r="DI38" s="813"/>
      <c r="DJ38" s="813"/>
      <c r="DK38" s="814"/>
      <c r="DL38" s="812"/>
      <c r="DM38" s="813"/>
      <c r="DN38" s="813"/>
      <c r="DO38" s="813"/>
      <c r="DP38" s="814"/>
      <c r="DQ38" s="812"/>
      <c r="DR38" s="813"/>
      <c r="DS38" s="813"/>
      <c r="DT38" s="813"/>
      <c r="DU38" s="814"/>
      <c r="DV38" s="809"/>
      <c r="DW38" s="810"/>
      <c r="DX38" s="810"/>
      <c r="DY38" s="810"/>
      <c r="DZ38" s="815"/>
      <c r="EA38" s="230"/>
    </row>
    <row r="39" spans="1:131" ht="26.25" customHeight="1" x14ac:dyDescent="0.2">
      <c r="A39" s="242">
        <v>12</v>
      </c>
      <c r="B39" s="816"/>
      <c r="C39" s="817"/>
      <c r="D39" s="817"/>
      <c r="E39" s="817"/>
      <c r="F39" s="817"/>
      <c r="G39" s="817"/>
      <c r="H39" s="817"/>
      <c r="I39" s="817"/>
      <c r="J39" s="817"/>
      <c r="K39" s="817"/>
      <c r="L39" s="817"/>
      <c r="M39" s="817"/>
      <c r="N39" s="817"/>
      <c r="O39" s="817"/>
      <c r="P39" s="818"/>
      <c r="Q39" s="819"/>
      <c r="R39" s="820"/>
      <c r="S39" s="820"/>
      <c r="T39" s="820"/>
      <c r="U39" s="820"/>
      <c r="V39" s="820"/>
      <c r="W39" s="820"/>
      <c r="X39" s="820"/>
      <c r="Y39" s="820"/>
      <c r="Z39" s="820"/>
      <c r="AA39" s="820"/>
      <c r="AB39" s="820"/>
      <c r="AC39" s="820"/>
      <c r="AD39" s="820"/>
      <c r="AE39" s="821"/>
      <c r="AF39" s="822"/>
      <c r="AG39" s="823"/>
      <c r="AH39" s="823"/>
      <c r="AI39" s="823"/>
      <c r="AJ39" s="824"/>
      <c r="AK39" s="870"/>
      <c r="AL39" s="866"/>
      <c r="AM39" s="866"/>
      <c r="AN39" s="866"/>
      <c r="AO39" s="866"/>
      <c r="AP39" s="866"/>
      <c r="AQ39" s="866"/>
      <c r="AR39" s="866"/>
      <c r="AS39" s="866"/>
      <c r="AT39" s="866"/>
      <c r="AU39" s="866"/>
      <c r="AV39" s="866"/>
      <c r="AW39" s="866"/>
      <c r="AX39" s="866"/>
      <c r="AY39" s="866"/>
      <c r="AZ39" s="867"/>
      <c r="BA39" s="867"/>
      <c r="BB39" s="867"/>
      <c r="BC39" s="867"/>
      <c r="BD39" s="867"/>
      <c r="BE39" s="868"/>
      <c r="BF39" s="868"/>
      <c r="BG39" s="868"/>
      <c r="BH39" s="868"/>
      <c r="BI39" s="869"/>
      <c r="BJ39" s="232"/>
      <c r="BK39" s="232"/>
      <c r="BL39" s="232"/>
      <c r="BM39" s="232"/>
      <c r="BN39" s="232"/>
      <c r="BO39" s="241"/>
      <c r="BP39" s="241"/>
      <c r="BQ39" s="238">
        <v>33</v>
      </c>
      <c r="BR39" s="239"/>
      <c r="BS39" s="809"/>
      <c r="BT39" s="810"/>
      <c r="BU39" s="810"/>
      <c r="BV39" s="810"/>
      <c r="BW39" s="810"/>
      <c r="BX39" s="810"/>
      <c r="BY39" s="810"/>
      <c r="BZ39" s="810"/>
      <c r="CA39" s="810"/>
      <c r="CB39" s="810"/>
      <c r="CC39" s="810"/>
      <c r="CD39" s="810"/>
      <c r="CE39" s="810"/>
      <c r="CF39" s="810"/>
      <c r="CG39" s="811"/>
      <c r="CH39" s="812"/>
      <c r="CI39" s="813"/>
      <c r="CJ39" s="813"/>
      <c r="CK39" s="813"/>
      <c r="CL39" s="814"/>
      <c r="CM39" s="812"/>
      <c r="CN39" s="813"/>
      <c r="CO39" s="813"/>
      <c r="CP39" s="813"/>
      <c r="CQ39" s="814"/>
      <c r="CR39" s="812"/>
      <c r="CS39" s="813"/>
      <c r="CT39" s="813"/>
      <c r="CU39" s="813"/>
      <c r="CV39" s="814"/>
      <c r="CW39" s="812"/>
      <c r="CX39" s="813"/>
      <c r="CY39" s="813"/>
      <c r="CZ39" s="813"/>
      <c r="DA39" s="814"/>
      <c r="DB39" s="812"/>
      <c r="DC39" s="813"/>
      <c r="DD39" s="813"/>
      <c r="DE39" s="813"/>
      <c r="DF39" s="814"/>
      <c r="DG39" s="812"/>
      <c r="DH39" s="813"/>
      <c r="DI39" s="813"/>
      <c r="DJ39" s="813"/>
      <c r="DK39" s="814"/>
      <c r="DL39" s="812"/>
      <c r="DM39" s="813"/>
      <c r="DN39" s="813"/>
      <c r="DO39" s="813"/>
      <c r="DP39" s="814"/>
      <c r="DQ39" s="812"/>
      <c r="DR39" s="813"/>
      <c r="DS39" s="813"/>
      <c r="DT39" s="813"/>
      <c r="DU39" s="814"/>
      <c r="DV39" s="809"/>
      <c r="DW39" s="810"/>
      <c r="DX39" s="810"/>
      <c r="DY39" s="810"/>
      <c r="DZ39" s="815"/>
      <c r="EA39" s="230"/>
    </row>
    <row r="40" spans="1:131" ht="26.25" customHeight="1" x14ac:dyDescent="0.2">
      <c r="A40" s="238">
        <v>13</v>
      </c>
      <c r="B40" s="816"/>
      <c r="C40" s="817"/>
      <c r="D40" s="817"/>
      <c r="E40" s="817"/>
      <c r="F40" s="817"/>
      <c r="G40" s="817"/>
      <c r="H40" s="817"/>
      <c r="I40" s="817"/>
      <c r="J40" s="817"/>
      <c r="K40" s="817"/>
      <c r="L40" s="817"/>
      <c r="M40" s="817"/>
      <c r="N40" s="817"/>
      <c r="O40" s="817"/>
      <c r="P40" s="818"/>
      <c r="Q40" s="819"/>
      <c r="R40" s="820"/>
      <c r="S40" s="820"/>
      <c r="T40" s="820"/>
      <c r="U40" s="820"/>
      <c r="V40" s="820"/>
      <c r="W40" s="820"/>
      <c r="X40" s="820"/>
      <c r="Y40" s="820"/>
      <c r="Z40" s="820"/>
      <c r="AA40" s="820"/>
      <c r="AB40" s="820"/>
      <c r="AC40" s="820"/>
      <c r="AD40" s="820"/>
      <c r="AE40" s="821"/>
      <c r="AF40" s="822"/>
      <c r="AG40" s="823"/>
      <c r="AH40" s="823"/>
      <c r="AI40" s="823"/>
      <c r="AJ40" s="824"/>
      <c r="AK40" s="870"/>
      <c r="AL40" s="866"/>
      <c r="AM40" s="866"/>
      <c r="AN40" s="866"/>
      <c r="AO40" s="866"/>
      <c r="AP40" s="866"/>
      <c r="AQ40" s="866"/>
      <c r="AR40" s="866"/>
      <c r="AS40" s="866"/>
      <c r="AT40" s="866"/>
      <c r="AU40" s="866"/>
      <c r="AV40" s="866"/>
      <c r="AW40" s="866"/>
      <c r="AX40" s="866"/>
      <c r="AY40" s="866"/>
      <c r="AZ40" s="867"/>
      <c r="BA40" s="867"/>
      <c r="BB40" s="867"/>
      <c r="BC40" s="867"/>
      <c r="BD40" s="867"/>
      <c r="BE40" s="868"/>
      <c r="BF40" s="868"/>
      <c r="BG40" s="868"/>
      <c r="BH40" s="868"/>
      <c r="BI40" s="869"/>
      <c r="BJ40" s="232"/>
      <c r="BK40" s="232"/>
      <c r="BL40" s="232"/>
      <c r="BM40" s="232"/>
      <c r="BN40" s="232"/>
      <c r="BO40" s="241"/>
      <c r="BP40" s="241"/>
      <c r="BQ40" s="238">
        <v>34</v>
      </c>
      <c r="BR40" s="239"/>
      <c r="BS40" s="809"/>
      <c r="BT40" s="810"/>
      <c r="BU40" s="810"/>
      <c r="BV40" s="810"/>
      <c r="BW40" s="810"/>
      <c r="BX40" s="810"/>
      <c r="BY40" s="810"/>
      <c r="BZ40" s="810"/>
      <c r="CA40" s="810"/>
      <c r="CB40" s="810"/>
      <c r="CC40" s="810"/>
      <c r="CD40" s="810"/>
      <c r="CE40" s="810"/>
      <c r="CF40" s="810"/>
      <c r="CG40" s="811"/>
      <c r="CH40" s="812"/>
      <c r="CI40" s="813"/>
      <c r="CJ40" s="813"/>
      <c r="CK40" s="813"/>
      <c r="CL40" s="814"/>
      <c r="CM40" s="812"/>
      <c r="CN40" s="813"/>
      <c r="CO40" s="813"/>
      <c r="CP40" s="813"/>
      <c r="CQ40" s="814"/>
      <c r="CR40" s="812"/>
      <c r="CS40" s="813"/>
      <c r="CT40" s="813"/>
      <c r="CU40" s="813"/>
      <c r="CV40" s="814"/>
      <c r="CW40" s="812"/>
      <c r="CX40" s="813"/>
      <c r="CY40" s="813"/>
      <c r="CZ40" s="813"/>
      <c r="DA40" s="814"/>
      <c r="DB40" s="812"/>
      <c r="DC40" s="813"/>
      <c r="DD40" s="813"/>
      <c r="DE40" s="813"/>
      <c r="DF40" s="814"/>
      <c r="DG40" s="812"/>
      <c r="DH40" s="813"/>
      <c r="DI40" s="813"/>
      <c r="DJ40" s="813"/>
      <c r="DK40" s="814"/>
      <c r="DL40" s="812"/>
      <c r="DM40" s="813"/>
      <c r="DN40" s="813"/>
      <c r="DO40" s="813"/>
      <c r="DP40" s="814"/>
      <c r="DQ40" s="812"/>
      <c r="DR40" s="813"/>
      <c r="DS40" s="813"/>
      <c r="DT40" s="813"/>
      <c r="DU40" s="814"/>
      <c r="DV40" s="809"/>
      <c r="DW40" s="810"/>
      <c r="DX40" s="810"/>
      <c r="DY40" s="810"/>
      <c r="DZ40" s="815"/>
      <c r="EA40" s="230"/>
    </row>
    <row r="41" spans="1:131" ht="26.25" customHeight="1" x14ac:dyDescent="0.2">
      <c r="A41" s="238">
        <v>14</v>
      </c>
      <c r="B41" s="816"/>
      <c r="C41" s="817"/>
      <c r="D41" s="817"/>
      <c r="E41" s="817"/>
      <c r="F41" s="817"/>
      <c r="G41" s="817"/>
      <c r="H41" s="817"/>
      <c r="I41" s="817"/>
      <c r="J41" s="817"/>
      <c r="K41" s="817"/>
      <c r="L41" s="817"/>
      <c r="M41" s="817"/>
      <c r="N41" s="817"/>
      <c r="O41" s="817"/>
      <c r="P41" s="818"/>
      <c r="Q41" s="819"/>
      <c r="R41" s="820"/>
      <c r="S41" s="820"/>
      <c r="T41" s="820"/>
      <c r="U41" s="820"/>
      <c r="V41" s="820"/>
      <c r="W41" s="820"/>
      <c r="X41" s="820"/>
      <c r="Y41" s="820"/>
      <c r="Z41" s="820"/>
      <c r="AA41" s="820"/>
      <c r="AB41" s="820"/>
      <c r="AC41" s="820"/>
      <c r="AD41" s="820"/>
      <c r="AE41" s="821"/>
      <c r="AF41" s="822"/>
      <c r="AG41" s="823"/>
      <c r="AH41" s="823"/>
      <c r="AI41" s="823"/>
      <c r="AJ41" s="824"/>
      <c r="AK41" s="870"/>
      <c r="AL41" s="866"/>
      <c r="AM41" s="866"/>
      <c r="AN41" s="866"/>
      <c r="AO41" s="866"/>
      <c r="AP41" s="866"/>
      <c r="AQ41" s="866"/>
      <c r="AR41" s="866"/>
      <c r="AS41" s="866"/>
      <c r="AT41" s="866"/>
      <c r="AU41" s="866"/>
      <c r="AV41" s="866"/>
      <c r="AW41" s="866"/>
      <c r="AX41" s="866"/>
      <c r="AY41" s="866"/>
      <c r="AZ41" s="867"/>
      <c r="BA41" s="867"/>
      <c r="BB41" s="867"/>
      <c r="BC41" s="867"/>
      <c r="BD41" s="867"/>
      <c r="BE41" s="868"/>
      <c r="BF41" s="868"/>
      <c r="BG41" s="868"/>
      <c r="BH41" s="868"/>
      <c r="BI41" s="869"/>
      <c r="BJ41" s="232"/>
      <c r="BK41" s="232"/>
      <c r="BL41" s="232"/>
      <c r="BM41" s="232"/>
      <c r="BN41" s="232"/>
      <c r="BO41" s="241"/>
      <c r="BP41" s="241"/>
      <c r="BQ41" s="238">
        <v>35</v>
      </c>
      <c r="BR41" s="239"/>
      <c r="BS41" s="809"/>
      <c r="BT41" s="810"/>
      <c r="BU41" s="810"/>
      <c r="BV41" s="810"/>
      <c r="BW41" s="810"/>
      <c r="BX41" s="810"/>
      <c r="BY41" s="810"/>
      <c r="BZ41" s="810"/>
      <c r="CA41" s="810"/>
      <c r="CB41" s="810"/>
      <c r="CC41" s="810"/>
      <c r="CD41" s="810"/>
      <c r="CE41" s="810"/>
      <c r="CF41" s="810"/>
      <c r="CG41" s="811"/>
      <c r="CH41" s="812"/>
      <c r="CI41" s="813"/>
      <c r="CJ41" s="813"/>
      <c r="CK41" s="813"/>
      <c r="CL41" s="814"/>
      <c r="CM41" s="812"/>
      <c r="CN41" s="813"/>
      <c r="CO41" s="813"/>
      <c r="CP41" s="813"/>
      <c r="CQ41" s="814"/>
      <c r="CR41" s="812"/>
      <c r="CS41" s="813"/>
      <c r="CT41" s="813"/>
      <c r="CU41" s="813"/>
      <c r="CV41" s="814"/>
      <c r="CW41" s="812"/>
      <c r="CX41" s="813"/>
      <c r="CY41" s="813"/>
      <c r="CZ41" s="813"/>
      <c r="DA41" s="814"/>
      <c r="DB41" s="812"/>
      <c r="DC41" s="813"/>
      <c r="DD41" s="813"/>
      <c r="DE41" s="813"/>
      <c r="DF41" s="814"/>
      <c r="DG41" s="812"/>
      <c r="DH41" s="813"/>
      <c r="DI41" s="813"/>
      <c r="DJ41" s="813"/>
      <c r="DK41" s="814"/>
      <c r="DL41" s="812"/>
      <c r="DM41" s="813"/>
      <c r="DN41" s="813"/>
      <c r="DO41" s="813"/>
      <c r="DP41" s="814"/>
      <c r="DQ41" s="812"/>
      <c r="DR41" s="813"/>
      <c r="DS41" s="813"/>
      <c r="DT41" s="813"/>
      <c r="DU41" s="814"/>
      <c r="DV41" s="809"/>
      <c r="DW41" s="810"/>
      <c r="DX41" s="810"/>
      <c r="DY41" s="810"/>
      <c r="DZ41" s="815"/>
      <c r="EA41" s="230"/>
    </row>
    <row r="42" spans="1:131" ht="26.25" customHeight="1" x14ac:dyDescent="0.2">
      <c r="A42" s="238">
        <v>15</v>
      </c>
      <c r="B42" s="816"/>
      <c r="C42" s="817"/>
      <c r="D42" s="817"/>
      <c r="E42" s="817"/>
      <c r="F42" s="817"/>
      <c r="G42" s="817"/>
      <c r="H42" s="817"/>
      <c r="I42" s="817"/>
      <c r="J42" s="817"/>
      <c r="K42" s="817"/>
      <c r="L42" s="817"/>
      <c r="M42" s="817"/>
      <c r="N42" s="817"/>
      <c r="O42" s="817"/>
      <c r="P42" s="818"/>
      <c r="Q42" s="819"/>
      <c r="R42" s="820"/>
      <c r="S42" s="820"/>
      <c r="T42" s="820"/>
      <c r="U42" s="820"/>
      <c r="V42" s="820"/>
      <c r="W42" s="820"/>
      <c r="X42" s="820"/>
      <c r="Y42" s="820"/>
      <c r="Z42" s="820"/>
      <c r="AA42" s="820"/>
      <c r="AB42" s="820"/>
      <c r="AC42" s="820"/>
      <c r="AD42" s="820"/>
      <c r="AE42" s="821"/>
      <c r="AF42" s="822"/>
      <c r="AG42" s="823"/>
      <c r="AH42" s="823"/>
      <c r="AI42" s="823"/>
      <c r="AJ42" s="824"/>
      <c r="AK42" s="870"/>
      <c r="AL42" s="866"/>
      <c r="AM42" s="866"/>
      <c r="AN42" s="866"/>
      <c r="AO42" s="866"/>
      <c r="AP42" s="866"/>
      <c r="AQ42" s="866"/>
      <c r="AR42" s="866"/>
      <c r="AS42" s="866"/>
      <c r="AT42" s="866"/>
      <c r="AU42" s="866"/>
      <c r="AV42" s="866"/>
      <c r="AW42" s="866"/>
      <c r="AX42" s="866"/>
      <c r="AY42" s="866"/>
      <c r="AZ42" s="867"/>
      <c r="BA42" s="867"/>
      <c r="BB42" s="867"/>
      <c r="BC42" s="867"/>
      <c r="BD42" s="867"/>
      <c r="BE42" s="868"/>
      <c r="BF42" s="868"/>
      <c r="BG42" s="868"/>
      <c r="BH42" s="868"/>
      <c r="BI42" s="869"/>
      <c r="BJ42" s="232"/>
      <c r="BK42" s="232"/>
      <c r="BL42" s="232"/>
      <c r="BM42" s="232"/>
      <c r="BN42" s="232"/>
      <c r="BO42" s="241"/>
      <c r="BP42" s="241"/>
      <c r="BQ42" s="238">
        <v>36</v>
      </c>
      <c r="BR42" s="239"/>
      <c r="BS42" s="809"/>
      <c r="BT42" s="810"/>
      <c r="BU42" s="810"/>
      <c r="BV42" s="810"/>
      <c r="BW42" s="810"/>
      <c r="BX42" s="810"/>
      <c r="BY42" s="810"/>
      <c r="BZ42" s="810"/>
      <c r="CA42" s="810"/>
      <c r="CB42" s="810"/>
      <c r="CC42" s="810"/>
      <c r="CD42" s="810"/>
      <c r="CE42" s="810"/>
      <c r="CF42" s="810"/>
      <c r="CG42" s="811"/>
      <c r="CH42" s="812"/>
      <c r="CI42" s="813"/>
      <c r="CJ42" s="813"/>
      <c r="CK42" s="813"/>
      <c r="CL42" s="814"/>
      <c r="CM42" s="812"/>
      <c r="CN42" s="813"/>
      <c r="CO42" s="813"/>
      <c r="CP42" s="813"/>
      <c r="CQ42" s="814"/>
      <c r="CR42" s="812"/>
      <c r="CS42" s="813"/>
      <c r="CT42" s="813"/>
      <c r="CU42" s="813"/>
      <c r="CV42" s="814"/>
      <c r="CW42" s="812"/>
      <c r="CX42" s="813"/>
      <c r="CY42" s="813"/>
      <c r="CZ42" s="813"/>
      <c r="DA42" s="814"/>
      <c r="DB42" s="812"/>
      <c r="DC42" s="813"/>
      <c r="DD42" s="813"/>
      <c r="DE42" s="813"/>
      <c r="DF42" s="814"/>
      <c r="DG42" s="812"/>
      <c r="DH42" s="813"/>
      <c r="DI42" s="813"/>
      <c r="DJ42" s="813"/>
      <c r="DK42" s="814"/>
      <c r="DL42" s="812"/>
      <c r="DM42" s="813"/>
      <c r="DN42" s="813"/>
      <c r="DO42" s="813"/>
      <c r="DP42" s="814"/>
      <c r="DQ42" s="812"/>
      <c r="DR42" s="813"/>
      <c r="DS42" s="813"/>
      <c r="DT42" s="813"/>
      <c r="DU42" s="814"/>
      <c r="DV42" s="809"/>
      <c r="DW42" s="810"/>
      <c r="DX42" s="810"/>
      <c r="DY42" s="810"/>
      <c r="DZ42" s="815"/>
      <c r="EA42" s="230"/>
    </row>
    <row r="43" spans="1:131" ht="26.25" customHeight="1" x14ac:dyDescent="0.2">
      <c r="A43" s="238">
        <v>16</v>
      </c>
      <c r="B43" s="816"/>
      <c r="C43" s="817"/>
      <c r="D43" s="817"/>
      <c r="E43" s="817"/>
      <c r="F43" s="817"/>
      <c r="G43" s="817"/>
      <c r="H43" s="817"/>
      <c r="I43" s="817"/>
      <c r="J43" s="817"/>
      <c r="K43" s="817"/>
      <c r="L43" s="817"/>
      <c r="M43" s="817"/>
      <c r="N43" s="817"/>
      <c r="O43" s="817"/>
      <c r="P43" s="818"/>
      <c r="Q43" s="819"/>
      <c r="R43" s="820"/>
      <c r="S43" s="820"/>
      <c r="T43" s="820"/>
      <c r="U43" s="820"/>
      <c r="V43" s="820"/>
      <c r="W43" s="820"/>
      <c r="X43" s="820"/>
      <c r="Y43" s="820"/>
      <c r="Z43" s="820"/>
      <c r="AA43" s="820"/>
      <c r="AB43" s="820"/>
      <c r="AC43" s="820"/>
      <c r="AD43" s="820"/>
      <c r="AE43" s="821"/>
      <c r="AF43" s="822"/>
      <c r="AG43" s="823"/>
      <c r="AH43" s="823"/>
      <c r="AI43" s="823"/>
      <c r="AJ43" s="824"/>
      <c r="AK43" s="870"/>
      <c r="AL43" s="866"/>
      <c r="AM43" s="866"/>
      <c r="AN43" s="866"/>
      <c r="AO43" s="866"/>
      <c r="AP43" s="866"/>
      <c r="AQ43" s="866"/>
      <c r="AR43" s="866"/>
      <c r="AS43" s="866"/>
      <c r="AT43" s="866"/>
      <c r="AU43" s="866"/>
      <c r="AV43" s="866"/>
      <c r="AW43" s="866"/>
      <c r="AX43" s="866"/>
      <c r="AY43" s="866"/>
      <c r="AZ43" s="867"/>
      <c r="BA43" s="867"/>
      <c r="BB43" s="867"/>
      <c r="BC43" s="867"/>
      <c r="BD43" s="867"/>
      <c r="BE43" s="868"/>
      <c r="BF43" s="868"/>
      <c r="BG43" s="868"/>
      <c r="BH43" s="868"/>
      <c r="BI43" s="869"/>
      <c r="BJ43" s="232"/>
      <c r="BK43" s="232"/>
      <c r="BL43" s="232"/>
      <c r="BM43" s="232"/>
      <c r="BN43" s="232"/>
      <c r="BO43" s="241"/>
      <c r="BP43" s="241"/>
      <c r="BQ43" s="238">
        <v>37</v>
      </c>
      <c r="BR43" s="239"/>
      <c r="BS43" s="809"/>
      <c r="BT43" s="810"/>
      <c r="BU43" s="810"/>
      <c r="BV43" s="810"/>
      <c r="BW43" s="810"/>
      <c r="BX43" s="810"/>
      <c r="BY43" s="810"/>
      <c r="BZ43" s="810"/>
      <c r="CA43" s="810"/>
      <c r="CB43" s="810"/>
      <c r="CC43" s="810"/>
      <c r="CD43" s="810"/>
      <c r="CE43" s="810"/>
      <c r="CF43" s="810"/>
      <c r="CG43" s="811"/>
      <c r="CH43" s="812"/>
      <c r="CI43" s="813"/>
      <c r="CJ43" s="813"/>
      <c r="CK43" s="813"/>
      <c r="CL43" s="814"/>
      <c r="CM43" s="812"/>
      <c r="CN43" s="813"/>
      <c r="CO43" s="813"/>
      <c r="CP43" s="813"/>
      <c r="CQ43" s="814"/>
      <c r="CR43" s="812"/>
      <c r="CS43" s="813"/>
      <c r="CT43" s="813"/>
      <c r="CU43" s="813"/>
      <c r="CV43" s="814"/>
      <c r="CW43" s="812"/>
      <c r="CX43" s="813"/>
      <c r="CY43" s="813"/>
      <c r="CZ43" s="813"/>
      <c r="DA43" s="814"/>
      <c r="DB43" s="812"/>
      <c r="DC43" s="813"/>
      <c r="DD43" s="813"/>
      <c r="DE43" s="813"/>
      <c r="DF43" s="814"/>
      <c r="DG43" s="812"/>
      <c r="DH43" s="813"/>
      <c r="DI43" s="813"/>
      <c r="DJ43" s="813"/>
      <c r="DK43" s="814"/>
      <c r="DL43" s="812"/>
      <c r="DM43" s="813"/>
      <c r="DN43" s="813"/>
      <c r="DO43" s="813"/>
      <c r="DP43" s="814"/>
      <c r="DQ43" s="812"/>
      <c r="DR43" s="813"/>
      <c r="DS43" s="813"/>
      <c r="DT43" s="813"/>
      <c r="DU43" s="814"/>
      <c r="DV43" s="809"/>
      <c r="DW43" s="810"/>
      <c r="DX43" s="810"/>
      <c r="DY43" s="810"/>
      <c r="DZ43" s="815"/>
      <c r="EA43" s="230"/>
    </row>
    <row r="44" spans="1:131" ht="26.25" customHeight="1" x14ac:dyDescent="0.2">
      <c r="A44" s="238">
        <v>17</v>
      </c>
      <c r="B44" s="816"/>
      <c r="C44" s="817"/>
      <c r="D44" s="817"/>
      <c r="E44" s="817"/>
      <c r="F44" s="817"/>
      <c r="G44" s="817"/>
      <c r="H44" s="817"/>
      <c r="I44" s="817"/>
      <c r="J44" s="817"/>
      <c r="K44" s="817"/>
      <c r="L44" s="817"/>
      <c r="M44" s="817"/>
      <c r="N44" s="817"/>
      <c r="O44" s="817"/>
      <c r="P44" s="818"/>
      <c r="Q44" s="819"/>
      <c r="R44" s="820"/>
      <c r="S44" s="820"/>
      <c r="T44" s="820"/>
      <c r="U44" s="820"/>
      <c r="V44" s="820"/>
      <c r="W44" s="820"/>
      <c r="X44" s="820"/>
      <c r="Y44" s="820"/>
      <c r="Z44" s="820"/>
      <c r="AA44" s="820"/>
      <c r="AB44" s="820"/>
      <c r="AC44" s="820"/>
      <c r="AD44" s="820"/>
      <c r="AE44" s="821"/>
      <c r="AF44" s="822"/>
      <c r="AG44" s="823"/>
      <c r="AH44" s="823"/>
      <c r="AI44" s="823"/>
      <c r="AJ44" s="824"/>
      <c r="AK44" s="870"/>
      <c r="AL44" s="866"/>
      <c r="AM44" s="866"/>
      <c r="AN44" s="866"/>
      <c r="AO44" s="866"/>
      <c r="AP44" s="866"/>
      <c r="AQ44" s="866"/>
      <c r="AR44" s="866"/>
      <c r="AS44" s="866"/>
      <c r="AT44" s="866"/>
      <c r="AU44" s="866"/>
      <c r="AV44" s="866"/>
      <c r="AW44" s="866"/>
      <c r="AX44" s="866"/>
      <c r="AY44" s="866"/>
      <c r="AZ44" s="867"/>
      <c r="BA44" s="867"/>
      <c r="BB44" s="867"/>
      <c r="BC44" s="867"/>
      <c r="BD44" s="867"/>
      <c r="BE44" s="868"/>
      <c r="BF44" s="868"/>
      <c r="BG44" s="868"/>
      <c r="BH44" s="868"/>
      <c r="BI44" s="869"/>
      <c r="BJ44" s="232"/>
      <c r="BK44" s="232"/>
      <c r="BL44" s="232"/>
      <c r="BM44" s="232"/>
      <c r="BN44" s="232"/>
      <c r="BO44" s="241"/>
      <c r="BP44" s="241"/>
      <c r="BQ44" s="238">
        <v>38</v>
      </c>
      <c r="BR44" s="239"/>
      <c r="BS44" s="809"/>
      <c r="BT44" s="810"/>
      <c r="BU44" s="810"/>
      <c r="BV44" s="810"/>
      <c r="BW44" s="810"/>
      <c r="BX44" s="810"/>
      <c r="BY44" s="810"/>
      <c r="BZ44" s="810"/>
      <c r="CA44" s="810"/>
      <c r="CB44" s="810"/>
      <c r="CC44" s="810"/>
      <c r="CD44" s="810"/>
      <c r="CE44" s="810"/>
      <c r="CF44" s="810"/>
      <c r="CG44" s="811"/>
      <c r="CH44" s="812"/>
      <c r="CI44" s="813"/>
      <c r="CJ44" s="813"/>
      <c r="CK44" s="813"/>
      <c r="CL44" s="814"/>
      <c r="CM44" s="812"/>
      <c r="CN44" s="813"/>
      <c r="CO44" s="813"/>
      <c r="CP44" s="813"/>
      <c r="CQ44" s="814"/>
      <c r="CR44" s="812"/>
      <c r="CS44" s="813"/>
      <c r="CT44" s="813"/>
      <c r="CU44" s="813"/>
      <c r="CV44" s="814"/>
      <c r="CW44" s="812"/>
      <c r="CX44" s="813"/>
      <c r="CY44" s="813"/>
      <c r="CZ44" s="813"/>
      <c r="DA44" s="814"/>
      <c r="DB44" s="812"/>
      <c r="DC44" s="813"/>
      <c r="DD44" s="813"/>
      <c r="DE44" s="813"/>
      <c r="DF44" s="814"/>
      <c r="DG44" s="812"/>
      <c r="DH44" s="813"/>
      <c r="DI44" s="813"/>
      <c r="DJ44" s="813"/>
      <c r="DK44" s="814"/>
      <c r="DL44" s="812"/>
      <c r="DM44" s="813"/>
      <c r="DN44" s="813"/>
      <c r="DO44" s="813"/>
      <c r="DP44" s="814"/>
      <c r="DQ44" s="812"/>
      <c r="DR44" s="813"/>
      <c r="DS44" s="813"/>
      <c r="DT44" s="813"/>
      <c r="DU44" s="814"/>
      <c r="DV44" s="809"/>
      <c r="DW44" s="810"/>
      <c r="DX44" s="810"/>
      <c r="DY44" s="810"/>
      <c r="DZ44" s="815"/>
      <c r="EA44" s="230"/>
    </row>
    <row r="45" spans="1:131" ht="26.25" customHeight="1" x14ac:dyDescent="0.2">
      <c r="A45" s="238">
        <v>18</v>
      </c>
      <c r="B45" s="816"/>
      <c r="C45" s="817"/>
      <c r="D45" s="817"/>
      <c r="E45" s="817"/>
      <c r="F45" s="817"/>
      <c r="G45" s="817"/>
      <c r="H45" s="817"/>
      <c r="I45" s="817"/>
      <c r="J45" s="817"/>
      <c r="K45" s="817"/>
      <c r="L45" s="817"/>
      <c r="M45" s="817"/>
      <c r="N45" s="817"/>
      <c r="O45" s="817"/>
      <c r="P45" s="818"/>
      <c r="Q45" s="819"/>
      <c r="R45" s="820"/>
      <c r="S45" s="820"/>
      <c r="T45" s="820"/>
      <c r="U45" s="820"/>
      <c r="V45" s="820"/>
      <c r="W45" s="820"/>
      <c r="X45" s="820"/>
      <c r="Y45" s="820"/>
      <c r="Z45" s="820"/>
      <c r="AA45" s="820"/>
      <c r="AB45" s="820"/>
      <c r="AC45" s="820"/>
      <c r="AD45" s="820"/>
      <c r="AE45" s="821"/>
      <c r="AF45" s="822"/>
      <c r="AG45" s="823"/>
      <c r="AH45" s="823"/>
      <c r="AI45" s="823"/>
      <c r="AJ45" s="824"/>
      <c r="AK45" s="870"/>
      <c r="AL45" s="866"/>
      <c r="AM45" s="866"/>
      <c r="AN45" s="866"/>
      <c r="AO45" s="866"/>
      <c r="AP45" s="866"/>
      <c r="AQ45" s="866"/>
      <c r="AR45" s="866"/>
      <c r="AS45" s="866"/>
      <c r="AT45" s="866"/>
      <c r="AU45" s="866"/>
      <c r="AV45" s="866"/>
      <c r="AW45" s="866"/>
      <c r="AX45" s="866"/>
      <c r="AY45" s="866"/>
      <c r="AZ45" s="867"/>
      <c r="BA45" s="867"/>
      <c r="BB45" s="867"/>
      <c r="BC45" s="867"/>
      <c r="BD45" s="867"/>
      <c r="BE45" s="868"/>
      <c r="BF45" s="868"/>
      <c r="BG45" s="868"/>
      <c r="BH45" s="868"/>
      <c r="BI45" s="869"/>
      <c r="BJ45" s="232"/>
      <c r="BK45" s="232"/>
      <c r="BL45" s="232"/>
      <c r="BM45" s="232"/>
      <c r="BN45" s="232"/>
      <c r="BO45" s="241"/>
      <c r="BP45" s="241"/>
      <c r="BQ45" s="238">
        <v>39</v>
      </c>
      <c r="BR45" s="239"/>
      <c r="BS45" s="809"/>
      <c r="BT45" s="810"/>
      <c r="BU45" s="810"/>
      <c r="BV45" s="810"/>
      <c r="BW45" s="810"/>
      <c r="BX45" s="810"/>
      <c r="BY45" s="810"/>
      <c r="BZ45" s="810"/>
      <c r="CA45" s="810"/>
      <c r="CB45" s="810"/>
      <c r="CC45" s="810"/>
      <c r="CD45" s="810"/>
      <c r="CE45" s="810"/>
      <c r="CF45" s="810"/>
      <c r="CG45" s="811"/>
      <c r="CH45" s="812"/>
      <c r="CI45" s="813"/>
      <c r="CJ45" s="813"/>
      <c r="CK45" s="813"/>
      <c r="CL45" s="814"/>
      <c r="CM45" s="812"/>
      <c r="CN45" s="813"/>
      <c r="CO45" s="813"/>
      <c r="CP45" s="813"/>
      <c r="CQ45" s="814"/>
      <c r="CR45" s="812"/>
      <c r="CS45" s="813"/>
      <c r="CT45" s="813"/>
      <c r="CU45" s="813"/>
      <c r="CV45" s="814"/>
      <c r="CW45" s="812"/>
      <c r="CX45" s="813"/>
      <c r="CY45" s="813"/>
      <c r="CZ45" s="813"/>
      <c r="DA45" s="814"/>
      <c r="DB45" s="812"/>
      <c r="DC45" s="813"/>
      <c r="DD45" s="813"/>
      <c r="DE45" s="813"/>
      <c r="DF45" s="814"/>
      <c r="DG45" s="812"/>
      <c r="DH45" s="813"/>
      <c r="DI45" s="813"/>
      <c r="DJ45" s="813"/>
      <c r="DK45" s="814"/>
      <c r="DL45" s="812"/>
      <c r="DM45" s="813"/>
      <c r="DN45" s="813"/>
      <c r="DO45" s="813"/>
      <c r="DP45" s="814"/>
      <c r="DQ45" s="812"/>
      <c r="DR45" s="813"/>
      <c r="DS45" s="813"/>
      <c r="DT45" s="813"/>
      <c r="DU45" s="814"/>
      <c r="DV45" s="809"/>
      <c r="DW45" s="810"/>
      <c r="DX45" s="810"/>
      <c r="DY45" s="810"/>
      <c r="DZ45" s="815"/>
      <c r="EA45" s="230"/>
    </row>
    <row r="46" spans="1:131" ht="26.25" customHeight="1" x14ac:dyDescent="0.2">
      <c r="A46" s="238">
        <v>19</v>
      </c>
      <c r="B46" s="816"/>
      <c r="C46" s="817"/>
      <c r="D46" s="817"/>
      <c r="E46" s="817"/>
      <c r="F46" s="817"/>
      <c r="G46" s="817"/>
      <c r="H46" s="817"/>
      <c r="I46" s="817"/>
      <c r="J46" s="817"/>
      <c r="K46" s="817"/>
      <c r="L46" s="817"/>
      <c r="M46" s="817"/>
      <c r="N46" s="817"/>
      <c r="O46" s="817"/>
      <c r="P46" s="818"/>
      <c r="Q46" s="819"/>
      <c r="R46" s="820"/>
      <c r="S46" s="820"/>
      <c r="T46" s="820"/>
      <c r="U46" s="820"/>
      <c r="V46" s="820"/>
      <c r="W46" s="820"/>
      <c r="X46" s="820"/>
      <c r="Y46" s="820"/>
      <c r="Z46" s="820"/>
      <c r="AA46" s="820"/>
      <c r="AB46" s="820"/>
      <c r="AC46" s="820"/>
      <c r="AD46" s="820"/>
      <c r="AE46" s="821"/>
      <c r="AF46" s="822"/>
      <c r="AG46" s="823"/>
      <c r="AH46" s="823"/>
      <c r="AI46" s="823"/>
      <c r="AJ46" s="824"/>
      <c r="AK46" s="870"/>
      <c r="AL46" s="866"/>
      <c r="AM46" s="866"/>
      <c r="AN46" s="866"/>
      <c r="AO46" s="866"/>
      <c r="AP46" s="866"/>
      <c r="AQ46" s="866"/>
      <c r="AR46" s="866"/>
      <c r="AS46" s="866"/>
      <c r="AT46" s="866"/>
      <c r="AU46" s="866"/>
      <c r="AV46" s="866"/>
      <c r="AW46" s="866"/>
      <c r="AX46" s="866"/>
      <c r="AY46" s="866"/>
      <c r="AZ46" s="867"/>
      <c r="BA46" s="867"/>
      <c r="BB46" s="867"/>
      <c r="BC46" s="867"/>
      <c r="BD46" s="867"/>
      <c r="BE46" s="868"/>
      <c r="BF46" s="868"/>
      <c r="BG46" s="868"/>
      <c r="BH46" s="868"/>
      <c r="BI46" s="869"/>
      <c r="BJ46" s="232"/>
      <c r="BK46" s="232"/>
      <c r="BL46" s="232"/>
      <c r="BM46" s="232"/>
      <c r="BN46" s="232"/>
      <c r="BO46" s="241"/>
      <c r="BP46" s="241"/>
      <c r="BQ46" s="238">
        <v>40</v>
      </c>
      <c r="BR46" s="239"/>
      <c r="BS46" s="809"/>
      <c r="BT46" s="810"/>
      <c r="BU46" s="810"/>
      <c r="BV46" s="810"/>
      <c r="BW46" s="810"/>
      <c r="BX46" s="810"/>
      <c r="BY46" s="810"/>
      <c r="BZ46" s="810"/>
      <c r="CA46" s="810"/>
      <c r="CB46" s="810"/>
      <c r="CC46" s="810"/>
      <c r="CD46" s="810"/>
      <c r="CE46" s="810"/>
      <c r="CF46" s="810"/>
      <c r="CG46" s="811"/>
      <c r="CH46" s="812"/>
      <c r="CI46" s="813"/>
      <c r="CJ46" s="813"/>
      <c r="CK46" s="813"/>
      <c r="CL46" s="814"/>
      <c r="CM46" s="812"/>
      <c r="CN46" s="813"/>
      <c r="CO46" s="813"/>
      <c r="CP46" s="813"/>
      <c r="CQ46" s="814"/>
      <c r="CR46" s="812"/>
      <c r="CS46" s="813"/>
      <c r="CT46" s="813"/>
      <c r="CU46" s="813"/>
      <c r="CV46" s="814"/>
      <c r="CW46" s="812"/>
      <c r="CX46" s="813"/>
      <c r="CY46" s="813"/>
      <c r="CZ46" s="813"/>
      <c r="DA46" s="814"/>
      <c r="DB46" s="812"/>
      <c r="DC46" s="813"/>
      <c r="DD46" s="813"/>
      <c r="DE46" s="813"/>
      <c r="DF46" s="814"/>
      <c r="DG46" s="812"/>
      <c r="DH46" s="813"/>
      <c r="DI46" s="813"/>
      <c r="DJ46" s="813"/>
      <c r="DK46" s="814"/>
      <c r="DL46" s="812"/>
      <c r="DM46" s="813"/>
      <c r="DN46" s="813"/>
      <c r="DO46" s="813"/>
      <c r="DP46" s="814"/>
      <c r="DQ46" s="812"/>
      <c r="DR46" s="813"/>
      <c r="DS46" s="813"/>
      <c r="DT46" s="813"/>
      <c r="DU46" s="814"/>
      <c r="DV46" s="809"/>
      <c r="DW46" s="810"/>
      <c r="DX46" s="810"/>
      <c r="DY46" s="810"/>
      <c r="DZ46" s="815"/>
      <c r="EA46" s="230"/>
    </row>
    <row r="47" spans="1:131" ht="26.25" customHeight="1" x14ac:dyDescent="0.2">
      <c r="A47" s="238">
        <v>20</v>
      </c>
      <c r="B47" s="816"/>
      <c r="C47" s="817"/>
      <c r="D47" s="817"/>
      <c r="E47" s="817"/>
      <c r="F47" s="817"/>
      <c r="G47" s="817"/>
      <c r="H47" s="817"/>
      <c r="I47" s="817"/>
      <c r="J47" s="817"/>
      <c r="K47" s="817"/>
      <c r="L47" s="817"/>
      <c r="M47" s="817"/>
      <c r="N47" s="817"/>
      <c r="O47" s="817"/>
      <c r="P47" s="818"/>
      <c r="Q47" s="819"/>
      <c r="R47" s="820"/>
      <c r="S47" s="820"/>
      <c r="T47" s="820"/>
      <c r="U47" s="820"/>
      <c r="V47" s="820"/>
      <c r="W47" s="820"/>
      <c r="X47" s="820"/>
      <c r="Y47" s="820"/>
      <c r="Z47" s="820"/>
      <c r="AA47" s="820"/>
      <c r="AB47" s="820"/>
      <c r="AC47" s="820"/>
      <c r="AD47" s="820"/>
      <c r="AE47" s="821"/>
      <c r="AF47" s="822"/>
      <c r="AG47" s="823"/>
      <c r="AH47" s="823"/>
      <c r="AI47" s="823"/>
      <c r="AJ47" s="824"/>
      <c r="AK47" s="870"/>
      <c r="AL47" s="866"/>
      <c r="AM47" s="866"/>
      <c r="AN47" s="866"/>
      <c r="AO47" s="866"/>
      <c r="AP47" s="866"/>
      <c r="AQ47" s="866"/>
      <c r="AR47" s="866"/>
      <c r="AS47" s="866"/>
      <c r="AT47" s="866"/>
      <c r="AU47" s="866"/>
      <c r="AV47" s="866"/>
      <c r="AW47" s="866"/>
      <c r="AX47" s="866"/>
      <c r="AY47" s="866"/>
      <c r="AZ47" s="867"/>
      <c r="BA47" s="867"/>
      <c r="BB47" s="867"/>
      <c r="BC47" s="867"/>
      <c r="BD47" s="867"/>
      <c r="BE47" s="868"/>
      <c r="BF47" s="868"/>
      <c r="BG47" s="868"/>
      <c r="BH47" s="868"/>
      <c r="BI47" s="869"/>
      <c r="BJ47" s="232"/>
      <c r="BK47" s="232"/>
      <c r="BL47" s="232"/>
      <c r="BM47" s="232"/>
      <c r="BN47" s="232"/>
      <c r="BO47" s="241"/>
      <c r="BP47" s="241"/>
      <c r="BQ47" s="238">
        <v>41</v>
      </c>
      <c r="BR47" s="239"/>
      <c r="BS47" s="809"/>
      <c r="BT47" s="810"/>
      <c r="BU47" s="810"/>
      <c r="BV47" s="810"/>
      <c r="BW47" s="810"/>
      <c r="BX47" s="810"/>
      <c r="BY47" s="810"/>
      <c r="BZ47" s="810"/>
      <c r="CA47" s="810"/>
      <c r="CB47" s="810"/>
      <c r="CC47" s="810"/>
      <c r="CD47" s="810"/>
      <c r="CE47" s="810"/>
      <c r="CF47" s="810"/>
      <c r="CG47" s="811"/>
      <c r="CH47" s="812"/>
      <c r="CI47" s="813"/>
      <c r="CJ47" s="813"/>
      <c r="CK47" s="813"/>
      <c r="CL47" s="814"/>
      <c r="CM47" s="812"/>
      <c r="CN47" s="813"/>
      <c r="CO47" s="813"/>
      <c r="CP47" s="813"/>
      <c r="CQ47" s="814"/>
      <c r="CR47" s="812"/>
      <c r="CS47" s="813"/>
      <c r="CT47" s="813"/>
      <c r="CU47" s="813"/>
      <c r="CV47" s="814"/>
      <c r="CW47" s="812"/>
      <c r="CX47" s="813"/>
      <c r="CY47" s="813"/>
      <c r="CZ47" s="813"/>
      <c r="DA47" s="814"/>
      <c r="DB47" s="812"/>
      <c r="DC47" s="813"/>
      <c r="DD47" s="813"/>
      <c r="DE47" s="813"/>
      <c r="DF47" s="814"/>
      <c r="DG47" s="812"/>
      <c r="DH47" s="813"/>
      <c r="DI47" s="813"/>
      <c r="DJ47" s="813"/>
      <c r="DK47" s="814"/>
      <c r="DL47" s="812"/>
      <c r="DM47" s="813"/>
      <c r="DN47" s="813"/>
      <c r="DO47" s="813"/>
      <c r="DP47" s="814"/>
      <c r="DQ47" s="812"/>
      <c r="DR47" s="813"/>
      <c r="DS47" s="813"/>
      <c r="DT47" s="813"/>
      <c r="DU47" s="814"/>
      <c r="DV47" s="809"/>
      <c r="DW47" s="810"/>
      <c r="DX47" s="810"/>
      <c r="DY47" s="810"/>
      <c r="DZ47" s="815"/>
      <c r="EA47" s="230"/>
    </row>
    <row r="48" spans="1:131" ht="26.25" customHeight="1" x14ac:dyDescent="0.2">
      <c r="A48" s="238">
        <v>21</v>
      </c>
      <c r="B48" s="816"/>
      <c r="C48" s="817"/>
      <c r="D48" s="817"/>
      <c r="E48" s="817"/>
      <c r="F48" s="817"/>
      <c r="G48" s="817"/>
      <c r="H48" s="817"/>
      <c r="I48" s="817"/>
      <c r="J48" s="817"/>
      <c r="K48" s="817"/>
      <c r="L48" s="817"/>
      <c r="M48" s="817"/>
      <c r="N48" s="817"/>
      <c r="O48" s="817"/>
      <c r="P48" s="818"/>
      <c r="Q48" s="819"/>
      <c r="R48" s="820"/>
      <c r="S48" s="820"/>
      <c r="T48" s="820"/>
      <c r="U48" s="820"/>
      <c r="V48" s="820"/>
      <c r="W48" s="820"/>
      <c r="X48" s="820"/>
      <c r="Y48" s="820"/>
      <c r="Z48" s="820"/>
      <c r="AA48" s="820"/>
      <c r="AB48" s="820"/>
      <c r="AC48" s="820"/>
      <c r="AD48" s="820"/>
      <c r="AE48" s="821"/>
      <c r="AF48" s="822"/>
      <c r="AG48" s="823"/>
      <c r="AH48" s="823"/>
      <c r="AI48" s="823"/>
      <c r="AJ48" s="824"/>
      <c r="AK48" s="870"/>
      <c r="AL48" s="866"/>
      <c r="AM48" s="866"/>
      <c r="AN48" s="866"/>
      <c r="AO48" s="866"/>
      <c r="AP48" s="866"/>
      <c r="AQ48" s="866"/>
      <c r="AR48" s="866"/>
      <c r="AS48" s="866"/>
      <c r="AT48" s="866"/>
      <c r="AU48" s="866"/>
      <c r="AV48" s="866"/>
      <c r="AW48" s="866"/>
      <c r="AX48" s="866"/>
      <c r="AY48" s="866"/>
      <c r="AZ48" s="867"/>
      <c r="BA48" s="867"/>
      <c r="BB48" s="867"/>
      <c r="BC48" s="867"/>
      <c r="BD48" s="867"/>
      <c r="BE48" s="868"/>
      <c r="BF48" s="868"/>
      <c r="BG48" s="868"/>
      <c r="BH48" s="868"/>
      <c r="BI48" s="869"/>
      <c r="BJ48" s="232"/>
      <c r="BK48" s="232"/>
      <c r="BL48" s="232"/>
      <c r="BM48" s="232"/>
      <c r="BN48" s="232"/>
      <c r="BO48" s="241"/>
      <c r="BP48" s="241"/>
      <c r="BQ48" s="238">
        <v>42</v>
      </c>
      <c r="BR48" s="239"/>
      <c r="BS48" s="809"/>
      <c r="BT48" s="810"/>
      <c r="BU48" s="810"/>
      <c r="BV48" s="810"/>
      <c r="BW48" s="810"/>
      <c r="BX48" s="810"/>
      <c r="BY48" s="810"/>
      <c r="BZ48" s="810"/>
      <c r="CA48" s="810"/>
      <c r="CB48" s="810"/>
      <c r="CC48" s="810"/>
      <c r="CD48" s="810"/>
      <c r="CE48" s="810"/>
      <c r="CF48" s="810"/>
      <c r="CG48" s="811"/>
      <c r="CH48" s="812"/>
      <c r="CI48" s="813"/>
      <c r="CJ48" s="813"/>
      <c r="CK48" s="813"/>
      <c r="CL48" s="814"/>
      <c r="CM48" s="812"/>
      <c r="CN48" s="813"/>
      <c r="CO48" s="813"/>
      <c r="CP48" s="813"/>
      <c r="CQ48" s="814"/>
      <c r="CR48" s="812"/>
      <c r="CS48" s="813"/>
      <c r="CT48" s="813"/>
      <c r="CU48" s="813"/>
      <c r="CV48" s="814"/>
      <c r="CW48" s="812"/>
      <c r="CX48" s="813"/>
      <c r="CY48" s="813"/>
      <c r="CZ48" s="813"/>
      <c r="DA48" s="814"/>
      <c r="DB48" s="812"/>
      <c r="DC48" s="813"/>
      <c r="DD48" s="813"/>
      <c r="DE48" s="813"/>
      <c r="DF48" s="814"/>
      <c r="DG48" s="812"/>
      <c r="DH48" s="813"/>
      <c r="DI48" s="813"/>
      <c r="DJ48" s="813"/>
      <c r="DK48" s="814"/>
      <c r="DL48" s="812"/>
      <c r="DM48" s="813"/>
      <c r="DN48" s="813"/>
      <c r="DO48" s="813"/>
      <c r="DP48" s="814"/>
      <c r="DQ48" s="812"/>
      <c r="DR48" s="813"/>
      <c r="DS48" s="813"/>
      <c r="DT48" s="813"/>
      <c r="DU48" s="814"/>
      <c r="DV48" s="809"/>
      <c r="DW48" s="810"/>
      <c r="DX48" s="810"/>
      <c r="DY48" s="810"/>
      <c r="DZ48" s="815"/>
      <c r="EA48" s="230"/>
    </row>
    <row r="49" spans="1:131" ht="26.25" customHeight="1" x14ac:dyDescent="0.2">
      <c r="A49" s="238">
        <v>22</v>
      </c>
      <c r="B49" s="816"/>
      <c r="C49" s="817"/>
      <c r="D49" s="817"/>
      <c r="E49" s="817"/>
      <c r="F49" s="817"/>
      <c r="G49" s="817"/>
      <c r="H49" s="817"/>
      <c r="I49" s="817"/>
      <c r="J49" s="817"/>
      <c r="K49" s="817"/>
      <c r="L49" s="817"/>
      <c r="M49" s="817"/>
      <c r="N49" s="817"/>
      <c r="O49" s="817"/>
      <c r="P49" s="818"/>
      <c r="Q49" s="819"/>
      <c r="R49" s="820"/>
      <c r="S49" s="820"/>
      <c r="T49" s="820"/>
      <c r="U49" s="820"/>
      <c r="V49" s="820"/>
      <c r="W49" s="820"/>
      <c r="X49" s="820"/>
      <c r="Y49" s="820"/>
      <c r="Z49" s="820"/>
      <c r="AA49" s="820"/>
      <c r="AB49" s="820"/>
      <c r="AC49" s="820"/>
      <c r="AD49" s="820"/>
      <c r="AE49" s="821"/>
      <c r="AF49" s="822"/>
      <c r="AG49" s="823"/>
      <c r="AH49" s="823"/>
      <c r="AI49" s="823"/>
      <c r="AJ49" s="824"/>
      <c r="AK49" s="870"/>
      <c r="AL49" s="866"/>
      <c r="AM49" s="866"/>
      <c r="AN49" s="866"/>
      <c r="AO49" s="866"/>
      <c r="AP49" s="866"/>
      <c r="AQ49" s="866"/>
      <c r="AR49" s="866"/>
      <c r="AS49" s="866"/>
      <c r="AT49" s="866"/>
      <c r="AU49" s="866"/>
      <c r="AV49" s="866"/>
      <c r="AW49" s="866"/>
      <c r="AX49" s="866"/>
      <c r="AY49" s="866"/>
      <c r="AZ49" s="867"/>
      <c r="BA49" s="867"/>
      <c r="BB49" s="867"/>
      <c r="BC49" s="867"/>
      <c r="BD49" s="867"/>
      <c r="BE49" s="868"/>
      <c r="BF49" s="868"/>
      <c r="BG49" s="868"/>
      <c r="BH49" s="868"/>
      <c r="BI49" s="869"/>
      <c r="BJ49" s="232"/>
      <c r="BK49" s="232"/>
      <c r="BL49" s="232"/>
      <c r="BM49" s="232"/>
      <c r="BN49" s="232"/>
      <c r="BO49" s="241"/>
      <c r="BP49" s="241"/>
      <c r="BQ49" s="238">
        <v>43</v>
      </c>
      <c r="BR49" s="239"/>
      <c r="BS49" s="809"/>
      <c r="BT49" s="810"/>
      <c r="BU49" s="810"/>
      <c r="BV49" s="810"/>
      <c r="BW49" s="810"/>
      <c r="BX49" s="810"/>
      <c r="BY49" s="810"/>
      <c r="BZ49" s="810"/>
      <c r="CA49" s="810"/>
      <c r="CB49" s="810"/>
      <c r="CC49" s="810"/>
      <c r="CD49" s="810"/>
      <c r="CE49" s="810"/>
      <c r="CF49" s="810"/>
      <c r="CG49" s="811"/>
      <c r="CH49" s="812"/>
      <c r="CI49" s="813"/>
      <c r="CJ49" s="813"/>
      <c r="CK49" s="813"/>
      <c r="CL49" s="814"/>
      <c r="CM49" s="812"/>
      <c r="CN49" s="813"/>
      <c r="CO49" s="813"/>
      <c r="CP49" s="813"/>
      <c r="CQ49" s="814"/>
      <c r="CR49" s="812"/>
      <c r="CS49" s="813"/>
      <c r="CT49" s="813"/>
      <c r="CU49" s="813"/>
      <c r="CV49" s="814"/>
      <c r="CW49" s="812"/>
      <c r="CX49" s="813"/>
      <c r="CY49" s="813"/>
      <c r="CZ49" s="813"/>
      <c r="DA49" s="814"/>
      <c r="DB49" s="812"/>
      <c r="DC49" s="813"/>
      <c r="DD49" s="813"/>
      <c r="DE49" s="813"/>
      <c r="DF49" s="814"/>
      <c r="DG49" s="812"/>
      <c r="DH49" s="813"/>
      <c r="DI49" s="813"/>
      <c r="DJ49" s="813"/>
      <c r="DK49" s="814"/>
      <c r="DL49" s="812"/>
      <c r="DM49" s="813"/>
      <c r="DN49" s="813"/>
      <c r="DO49" s="813"/>
      <c r="DP49" s="814"/>
      <c r="DQ49" s="812"/>
      <c r="DR49" s="813"/>
      <c r="DS49" s="813"/>
      <c r="DT49" s="813"/>
      <c r="DU49" s="814"/>
      <c r="DV49" s="809"/>
      <c r="DW49" s="810"/>
      <c r="DX49" s="810"/>
      <c r="DY49" s="810"/>
      <c r="DZ49" s="815"/>
      <c r="EA49" s="230"/>
    </row>
    <row r="50" spans="1:131" ht="26.25" customHeight="1" x14ac:dyDescent="0.2">
      <c r="A50" s="238">
        <v>23</v>
      </c>
      <c r="B50" s="816"/>
      <c r="C50" s="817"/>
      <c r="D50" s="817"/>
      <c r="E50" s="817"/>
      <c r="F50" s="817"/>
      <c r="G50" s="817"/>
      <c r="H50" s="817"/>
      <c r="I50" s="817"/>
      <c r="J50" s="817"/>
      <c r="K50" s="817"/>
      <c r="L50" s="817"/>
      <c r="M50" s="817"/>
      <c r="N50" s="817"/>
      <c r="O50" s="817"/>
      <c r="P50" s="818"/>
      <c r="Q50" s="871"/>
      <c r="R50" s="872"/>
      <c r="S50" s="872"/>
      <c r="T50" s="872"/>
      <c r="U50" s="872"/>
      <c r="V50" s="872"/>
      <c r="W50" s="872"/>
      <c r="X50" s="872"/>
      <c r="Y50" s="872"/>
      <c r="Z50" s="872"/>
      <c r="AA50" s="872"/>
      <c r="AB50" s="872"/>
      <c r="AC50" s="872"/>
      <c r="AD50" s="872"/>
      <c r="AE50" s="873"/>
      <c r="AF50" s="822"/>
      <c r="AG50" s="823"/>
      <c r="AH50" s="823"/>
      <c r="AI50" s="823"/>
      <c r="AJ50" s="824"/>
      <c r="AK50" s="875"/>
      <c r="AL50" s="872"/>
      <c r="AM50" s="872"/>
      <c r="AN50" s="872"/>
      <c r="AO50" s="872"/>
      <c r="AP50" s="872"/>
      <c r="AQ50" s="872"/>
      <c r="AR50" s="872"/>
      <c r="AS50" s="872"/>
      <c r="AT50" s="872"/>
      <c r="AU50" s="872"/>
      <c r="AV50" s="872"/>
      <c r="AW50" s="872"/>
      <c r="AX50" s="872"/>
      <c r="AY50" s="872"/>
      <c r="AZ50" s="874"/>
      <c r="BA50" s="874"/>
      <c r="BB50" s="874"/>
      <c r="BC50" s="874"/>
      <c r="BD50" s="874"/>
      <c r="BE50" s="868"/>
      <c r="BF50" s="868"/>
      <c r="BG50" s="868"/>
      <c r="BH50" s="868"/>
      <c r="BI50" s="869"/>
      <c r="BJ50" s="232"/>
      <c r="BK50" s="232"/>
      <c r="BL50" s="232"/>
      <c r="BM50" s="232"/>
      <c r="BN50" s="232"/>
      <c r="BO50" s="241"/>
      <c r="BP50" s="241"/>
      <c r="BQ50" s="238">
        <v>44</v>
      </c>
      <c r="BR50" s="239"/>
      <c r="BS50" s="809"/>
      <c r="BT50" s="810"/>
      <c r="BU50" s="810"/>
      <c r="BV50" s="810"/>
      <c r="BW50" s="810"/>
      <c r="BX50" s="810"/>
      <c r="BY50" s="810"/>
      <c r="BZ50" s="810"/>
      <c r="CA50" s="810"/>
      <c r="CB50" s="810"/>
      <c r="CC50" s="810"/>
      <c r="CD50" s="810"/>
      <c r="CE50" s="810"/>
      <c r="CF50" s="810"/>
      <c r="CG50" s="811"/>
      <c r="CH50" s="812"/>
      <c r="CI50" s="813"/>
      <c r="CJ50" s="813"/>
      <c r="CK50" s="813"/>
      <c r="CL50" s="814"/>
      <c r="CM50" s="812"/>
      <c r="CN50" s="813"/>
      <c r="CO50" s="813"/>
      <c r="CP50" s="813"/>
      <c r="CQ50" s="814"/>
      <c r="CR50" s="812"/>
      <c r="CS50" s="813"/>
      <c r="CT50" s="813"/>
      <c r="CU50" s="813"/>
      <c r="CV50" s="814"/>
      <c r="CW50" s="812"/>
      <c r="CX50" s="813"/>
      <c r="CY50" s="813"/>
      <c r="CZ50" s="813"/>
      <c r="DA50" s="814"/>
      <c r="DB50" s="812"/>
      <c r="DC50" s="813"/>
      <c r="DD50" s="813"/>
      <c r="DE50" s="813"/>
      <c r="DF50" s="814"/>
      <c r="DG50" s="812"/>
      <c r="DH50" s="813"/>
      <c r="DI50" s="813"/>
      <c r="DJ50" s="813"/>
      <c r="DK50" s="814"/>
      <c r="DL50" s="812"/>
      <c r="DM50" s="813"/>
      <c r="DN50" s="813"/>
      <c r="DO50" s="813"/>
      <c r="DP50" s="814"/>
      <c r="DQ50" s="812"/>
      <c r="DR50" s="813"/>
      <c r="DS50" s="813"/>
      <c r="DT50" s="813"/>
      <c r="DU50" s="814"/>
      <c r="DV50" s="809"/>
      <c r="DW50" s="810"/>
      <c r="DX50" s="810"/>
      <c r="DY50" s="810"/>
      <c r="DZ50" s="815"/>
      <c r="EA50" s="230"/>
    </row>
    <row r="51" spans="1:131" ht="26.25" customHeight="1" x14ac:dyDescent="0.2">
      <c r="A51" s="238">
        <v>24</v>
      </c>
      <c r="B51" s="816"/>
      <c r="C51" s="817"/>
      <c r="D51" s="817"/>
      <c r="E51" s="817"/>
      <c r="F51" s="817"/>
      <c r="G51" s="817"/>
      <c r="H51" s="817"/>
      <c r="I51" s="817"/>
      <c r="J51" s="817"/>
      <c r="K51" s="817"/>
      <c r="L51" s="817"/>
      <c r="M51" s="817"/>
      <c r="N51" s="817"/>
      <c r="O51" s="817"/>
      <c r="P51" s="818"/>
      <c r="Q51" s="871"/>
      <c r="R51" s="872"/>
      <c r="S51" s="872"/>
      <c r="T51" s="872"/>
      <c r="U51" s="872"/>
      <c r="V51" s="872"/>
      <c r="W51" s="872"/>
      <c r="X51" s="872"/>
      <c r="Y51" s="872"/>
      <c r="Z51" s="872"/>
      <c r="AA51" s="872"/>
      <c r="AB51" s="872"/>
      <c r="AC51" s="872"/>
      <c r="AD51" s="872"/>
      <c r="AE51" s="873"/>
      <c r="AF51" s="822"/>
      <c r="AG51" s="823"/>
      <c r="AH51" s="823"/>
      <c r="AI51" s="823"/>
      <c r="AJ51" s="824"/>
      <c r="AK51" s="875"/>
      <c r="AL51" s="872"/>
      <c r="AM51" s="872"/>
      <c r="AN51" s="872"/>
      <c r="AO51" s="872"/>
      <c r="AP51" s="872"/>
      <c r="AQ51" s="872"/>
      <c r="AR51" s="872"/>
      <c r="AS51" s="872"/>
      <c r="AT51" s="872"/>
      <c r="AU51" s="872"/>
      <c r="AV51" s="872"/>
      <c r="AW51" s="872"/>
      <c r="AX51" s="872"/>
      <c r="AY51" s="872"/>
      <c r="AZ51" s="874"/>
      <c r="BA51" s="874"/>
      <c r="BB51" s="874"/>
      <c r="BC51" s="874"/>
      <c r="BD51" s="874"/>
      <c r="BE51" s="868"/>
      <c r="BF51" s="868"/>
      <c r="BG51" s="868"/>
      <c r="BH51" s="868"/>
      <c r="BI51" s="869"/>
      <c r="BJ51" s="232"/>
      <c r="BK51" s="232"/>
      <c r="BL51" s="232"/>
      <c r="BM51" s="232"/>
      <c r="BN51" s="232"/>
      <c r="BO51" s="241"/>
      <c r="BP51" s="241"/>
      <c r="BQ51" s="238">
        <v>45</v>
      </c>
      <c r="BR51" s="239"/>
      <c r="BS51" s="809"/>
      <c r="BT51" s="810"/>
      <c r="BU51" s="810"/>
      <c r="BV51" s="810"/>
      <c r="BW51" s="810"/>
      <c r="BX51" s="810"/>
      <c r="BY51" s="810"/>
      <c r="BZ51" s="810"/>
      <c r="CA51" s="810"/>
      <c r="CB51" s="810"/>
      <c r="CC51" s="810"/>
      <c r="CD51" s="810"/>
      <c r="CE51" s="810"/>
      <c r="CF51" s="810"/>
      <c r="CG51" s="811"/>
      <c r="CH51" s="812"/>
      <c r="CI51" s="813"/>
      <c r="CJ51" s="813"/>
      <c r="CK51" s="813"/>
      <c r="CL51" s="814"/>
      <c r="CM51" s="812"/>
      <c r="CN51" s="813"/>
      <c r="CO51" s="813"/>
      <c r="CP51" s="813"/>
      <c r="CQ51" s="814"/>
      <c r="CR51" s="812"/>
      <c r="CS51" s="813"/>
      <c r="CT51" s="813"/>
      <c r="CU51" s="813"/>
      <c r="CV51" s="814"/>
      <c r="CW51" s="812"/>
      <c r="CX51" s="813"/>
      <c r="CY51" s="813"/>
      <c r="CZ51" s="813"/>
      <c r="DA51" s="814"/>
      <c r="DB51" s="812"/>
      <c r="DC51" s="813"/>
      <c r="DD51" s="813"/>
      <c r="DE51" s="813"/>
      <c r="DF51" s="814"/>
      <c r="DG51" s="812"/>
      <c r="DH51" s="813"/>
      <c r="DI51" s="813"/>
      <c r="DJ51" s="813"/>
      <c r="DK51" s="814"/>
      <c r="DL51" s="812"/>
      <c r="DM51" s="813"/>
      <c r="DN51" s="813"/>
      <c r="DO51" s="813"/>
      <c r="DP51" s="814"/>
      <c r="DQ51" s="812"/>
      <c r="DR51" s="813"/>
      <c r="DS51" s="813"/>
      <c r="DT51" s="813"/>
      <c r="DU51" s="814"/>
      <c r="DV51" s="809"/>
      <c r="DW51" s="810"/>
      <c r="DX51" s="810"/>
      <c r="DY51" s="810"/>
      <c r="DZ51" s="815"/>
      <c r="EA51" s="230"/>
    </row>
    <row r="52" spans="1:131" ht="26.25" customHeight="1" x14ac:dyDescent="0.2">
      <c r="A52" s="238">
        <v>25</v>
      </c>
      <c r="B52" s="816"/>
      <c r="C52" s="817"/>
      <c r="D52" s="817"/>
      <c r="E52" s="817"/>
      <c r="F52" s="817"/>
      <c r="G52" s="817"/>
      <c r="H52" s="817"/>
      <c r="I52" s="817"/>
      <c r="J52" s="817"/>
      <c r="K52" s="817"/>
      <c r="L52" s="817"/>
      <c r="M52" s="817"/>
      <c r="N52" s="817"/>
      <c r="O52" s="817"/>
      <c r="P52" s="818"/>
      <c r="Q52" s="871"/>
      <c r="R52" s="872"/>
      <c r="S52" s="872"/>
      <c r="T52" s="872"/>
      <c r="U52" s="872"/>
      <c r="V52" s="872"/>
      <c r="W52" s="872"/>
      <c r="X52" s="872"/>
      <c r="Y52" s="872"/>
      <c r="Z52" s="872"/>
      <c r="AA52" s="872"/>
      <c r="AB52" s="872"/>
      <c r="AC52" s="872"/>
      <c r="AD52" s="872"/>
      <c r="AE52" s="873"/>
      <c r="AF52" s="822"/>
      <c r="AG52" s="823"/>
      <c r="AH52" s="823"/>
      <c r="AI52" s="823"/>
      <c r="AJ52" s="824"/>
      <c r="AK52" s="875"/>
      <c r="AL52" s="872"/>
      <c r="AM52" s="872"/>
      <c r="AN52" s="872"/>
      <c r="AO52" s="872"/>
      <c r="AP52" s="872"/>
      <c r="AQ52" s="872"/>
      <c r="AR52" s="872"/>
      <c r="AS52" s="872"/>
      <c r="AT52" s="872"/>
      <c r="AU52" s="872"/>
      <c r="AV52" s="872"/>
      <c r="AW52" s="872"/>
      <c r="AX52" s="872"/>
      <c r="AY52" s="872"/>
      <c r="AZ52" s="874"/>
      <c r="BA52" s="874"/>
      <c r="BB52" s="874"/>
      <c r="BC52" s="874"/>
      <c r="BD52" s="874"/>
      <c r="BE52" s="868"/>
      <c r="BF52" s="868"/>
      <c r="BG52" s="868"/>
      <c r="BH52" s="868"/>
      <c r="BI52" s="869"/>
      <c r="BJ52" s="232"/>
      <c r="BK52" s="232"/>
      <c r="BL52" s="232"/>
      <c r="BM52" s="232"/>
      <c r="BN52" s="232"/>
      <c r="BO52" s="241"/>
      <c r="BP52" s="241"/>
      <c r="BQ52" s="238">
        <v>46</v>
      </c>
      <c r="BR52" s="239"/>
      <c r="BS52" s="809"/>
      <c r="BT52" s="810"/>
      <c r="BU52" s="810"/>
      <c r="BV52" s="810"/>
      <c r="BW52" s="810"/>
      <c r="BX52" s="810"/>
      <c r="BY52" s="810"/>
      <c r="BZ52" s="810"/>
      <c r="CA52" s="810"/>
      <c r="CB52" s="810"/>
      <c r="CC52" s="810"/>
      <c r="CD52" s="810"/>
      <c r="CE52" s="810"/>
      <c r="CF52" s="810"/>
      <c r="CG52" s="811"/>
      <c r="CH52" s="812"/>
      <c r="CI52" s="813"/>
      <c r="CJ52" s="813"/>
      <c r="CK52" s="813"/>
      <c r="CL52" s="814"/>
      <c r="CM52" s="812"/>
      <c r="CN52" s="813"/>
      <c r="CO52" s="813"/>
      <c r="CP52" s="813"/>
      <c r="CQ52" s="814"/>
      <c r="CR52" s="812"/>
      <c r="CS52" s="813"/>
      <c r="CT52" s="813"/>
      <c r="CU52" s="813"/>
      <c r="CV52" s="814"/>
      <c r="CW52" s="812"/>
      <c r="CX52" s="813"/>
      <c r="CY52" s="813"/>
      <c r="CZ52" s="813"/>
      <c r="DA52" s="814"/>
      <c r="DB52" s="812"/>
      <c r="DC52" s="813"/>
      <c r="DD52" s="813"/>
      <c r="DE52" s="813"/>
      <c r="DF52" s="814"/>
      <c r="DG52" s="812"/>
      <c r="DH52" s="813"/>
      <c r="DI52" s="813"/>
      <c r="DJ52" s="813"/>
      <c r="DK52" s="814"/>
      <c r="DL52" s="812"/>
      <c r="DM52" s="813"/>
      <c r="DN52" s="813"/>
      <c r="DO52" s="813"/>
      <c r="DP52" s="814"/>
      <c r="DQ52" s="812"/>
      <c r="DR52" s="813"/>
      <c r="DS52" s="813"/>
      <c r="DT52" s="813"/>
      <c r="DU52" s="814"/>
      <c r="DV52" s="809"/>
      <c r="DW52" s="810"/>
      <c r="DX52" s="810"/>
      <c r="DY52" s="810"/>
      <c r="DZ52" s="815"/>
      <c r="EA52" s="230"/>
    </row>
    <row r="53" spans="1:131" ht="26.25" customHeight="1" x14ac:dyDescent="0.2">
      <c r="A53" s="238">
        <v>26</v>
      </c>
      <c r="B53" s="816"/>
      <c r="C53" s="817"/>
      <c r="D53" s="817"/>
      <c r="E53" s="817"/>
      <c r="F53" s="817"/>
      <c r="G53" s="817"/>
      <c r="H53" s="817"/>
      <c r="I53" s="817"/>
      <c r="J53" s="817"/>
      <c r="K53" s="817"/>
      <c r="L53" s="817"/>
      <c r="M53" s="817"/>
      <c r="N53" s="817"/>
      <c r="O53" s="817"/>
      <c r="P53" s="818"/>
      <c r="Q53" s="871"/>
      <c r="R53" s="872"/>
      <c r="S53" s="872"/>
      <c r="T53" s="872"/>
      <c r="U53" s="872"/>
      <c r="V53" s="872"/>
      <c r="W53" s="872"/>
      <c r="X53" s="872"/>
      <c r="Y53" s="872"/>
      <c r="Z53" s="872"/>
      <c r="AA53" s="872"/>
      <c r="AB53" s="872"/>
      <c r="AC53" s="872"/>
      <c r="AD53" s="872"/>
      <c r="AE53" s="873"/>
      <c r="AF53" s="822"/>
      <c r="AG53" s="823"/>
      <c r="AH53" s="823"/>
      <c r="AI53" s="823"/>
      <c r="AJ53" s="824"/>
      <c r="AK53" s="875"/>
      <c r="AL53" s="872"/>
      <c r="AM53" s="872"/>
      <c r="AN53" s="872"/>
      <c r="AO53" s="872"/>
      <c r="AP53" s="872"/>
      <c r="AQ53" s="872"/>
      <c r="AR53" s="872"/>
      <c r="AS53" s="872"/>
      <c r="AT53" s="872"/>
      <c r="AU53" s="872"/>
      <c r="AV53" s="872"/>
      <c r="AW53" s="872"/>
      <c r="AX53" s="872"/>
      <c r="AY53" s="872"/>
      <c r="AZ53" s="874"/>
      <c r="BA53" s="874"/>
      <c r="BB53" s="874"/>
      <c r="BC53" s="874"/>
      <c r="BD53" s="874"/>
      <c r="BE53" s="868"/>
      <c r="BF53" s="868"/>
      <c r="BG53" s="868"/>
      <c r="BH53" s="868"/>
      <c r="BI53" s="869"/>
      <c r="BJ53" s="232"/>
      <c r="BK53" s="232"/>
      <c r="BL53" s="232"/>
      <c r="BM53" s="232"/>
      <c r="BN53" s="232"/>
      <c r="BO53" s="241"/>
      <c r="BP53" s="241"/>
      <c r="BQ53" s="238">
        <v>47</v>
      </c>
      <c r="BR53" s="239"/>
      <c r="BS53" s="809"/>
      <c r="BT53" s="810"/>
      <c r="BU53" s="810"/>
      <c r="BV53" s="810"/>
      <c r="BW53" s="810"/>
      <c r="BX53" s="810"/>
      <c r="BY53" s="810"/>
      <c r="BZ53" s="810"/>
      <c r="CA53" s="810"/>
      <c r="CB53" s="810"/>
      <c r="CC53" s="810"/>
      <c r="CD53" s="810"/>
      <c r="CE53" s="810"/>
      <c r="CF53" s="810"/>
      <c r="CG53" s="811"/>
      <c r="CH53" s="812"/>
      <c r="CI53" s="813"/>
      <c r="CJ53" s="813"/>
      <c r="CK53" s="813"/>
      <c r="CL53" s="814"/>
      <c r="CM53" s="812"/>
      <c r="CN53" s="813"/>
      <c r="CO53" s="813"/>
      <c r="CP53" s="813"/>
      <c r="CQ53" s="814"/>
      <c r="CR53" s="812"/>
      <c r="CS53" s="813"/>
      <c r="CT53" s="813"/>
      <c r="CU53" s="813"/>
      <c r="CV53" s="814"/>
      <c r="CW53" s="812"/>
      <c r="CX53" s="813"/>
      <c r="CY53" s="813"/>
      <c r="CZ53" s="813"/>
      <c r="DA53" s="814"/>
      <c r="DB53" s="812"/>
      <c r="DC53" s="813"/>
      <c r="DD53" s="813"/>
      <c r="DE53" s="813"/>
      <c r="DF53" s="814"/>
      <c r="DG53" s="812"/>
      <c r="DH53" s="813"/>
      <c r="DI53" s="813"/>
      <c r="DJ53" s="813"/>
      <c r="DK53" s="814"/>
      <c r="DL53" s="812"/>
      <c r="DM53" s="813"/>
      <c r="DN53" s="813"/>
      <c r="DO53" s="813"/>
      <c r="DP53" s="814"/>
      <c r="DQ53" s="812"/>
      <c r="DR53" s="813"/>
      <c r="DS53" s="813"/>
      <c r="DT53" s="813"/>
      <c r="DU53" s="814"/>
      <c r="DV53" s="809"/>
      <c r="DW53" s="810"/>
      <c r="DX53" s="810"/>
      <c r="DY53" s="810"/>
      <c r="DZ53" s="815"/>
      <c r="EA53" s="230"/>
    </row>
    <row r="54" spans="1:131" ht="26.25" customHeight="1" x14ac:dyDescent="0.2">
      <c r="A54" s="238">
        <v>27</v>
      </c>
      <c r="B54" s="816"/>
      <c r="C54" s="817"/>
      <c r="D54" s="817"/>
      <c r="E54" s="817"/>
      <c r="F54" s="817"/>
      <c r="G54" s="817"/>
      <c r="H54" s="817"/>
      <c r="I54" s="817"/>
      <c r="J54" s="817"/>
      <c r="K54" s="817"/>
      <c r="L54" s="817"/>
      <c r="M54" s="817"/>
      <c r="N54" s="817"/>
      <c r="O54" s="817"/>
      <c r="P54" s="818"/>
      <c r="Q54" s="871"/>
      <c r="R54" s="872"/>
      <c r="S54" s="872"/>
      <c r="T54" s="872"/>
      <c r="U54" s="872"/>
      <c r="V54" s="872"/>
      <c r="W54" s="872"/>
      <c r="X54" s="872"/>
      <c r="Y54" s="872"/>
      <c r="Z54" s="872"/>
      <c r="AA54" s="872"/>
      <c r="AB54" s="872"/>
      <c r="AC54" s="872"/>
      <c r="AD54" s="872"/>
      <c r="AE54" s="873"/>
      <c r="AF54" s="822"/>
      <c r="AG54" s="823"/>
      <c r="AH54" s="823"/>
      <c r="AI54" s="823"/>
      <c r="AJ54" s="824"/>
      <c r="AK54" s="875"/>
      <c r="AL54" s="872"/>
      <c r="AM54" s="872"/>
      <c r="AN54" s="872"/>
      <c r="AO54" s="872"/>
      <c r="AP54" s="872"/>
      <c r="AQ54" s="872"/>
      <c r="AR54" s="872"/>
      <c r="AS54" s="872"/>
      <c r="AT54" s="872"/>
      <c r="AU54" s="872"/>
      <c r="AV54" s="872"/>
      <c r="AW54" s="872"/>
      <c r="AX54" s="872"/>
      <c r="AY54" s="872"/>
      <c r="AZ54" s="874"/>
      <c r="BA54" s="874"/>
      <c r="BB54" s="874"/>
      <c r="BC54" s="874"/>
      <c r="BD54" s="874"/>
      <c r="BE54" s="868"/>
      <c r="BF54" s="868"/>
      <c r="BG54" s="868"/>
      <c r="BH54" s="868"/>
      <c r="BI54" s="869"/>
      <c r="BJ54" s="232"/>
      <c r="BK54" s="232"/>
      <c r="BL54" s="232"/>
      <c r="BM54" s="232"/>
      <c r="BN54" s="232"/>
      <c r="BO54" s="241"/>
      <c r="BP54" s="241"/>
      <c r="BQ54" s="238">
        <v>48</v>
      </c>
      <c r="BR54" s="239"/>
      <c r="BS54" s="809"/>
      <c r="BT54" s="810"/>
      <c r="BU54" s="810"/>
      <c r="BV54" s="810"/>
      <c r="BW54" s="810"/>
      <c r="BX54" s="810"/>
      <c r="BY54" s="810"/>
      <c r="BZ54" s="810"/>
      <c r="CA54" s="810"/>
      <c r="CB54" s="810"/>
      <c r="CC54" s="810"/>
      <c r="CD54" s="810"/>
      <c r="CE54" s="810"/>
      <c r="CF54" s="810"/>
      <c r="CG54" s="811"/>
      <c r="CH54" s="812"/>
      <c r="CI54" s="813"/>
      <c r="CJ54" s="813"/>
      <c r="CK54" s="813"/>
      <c r="CL54" s="814"/>
      <c r="CM54" s="812"/>
      <c r="CN54" s="813"/>
      <c r="CO54" s="813"/>
      <c r="CP54" s="813"/>
      <c r="CQ54" s="814"/>
      <c r="CR54" s="812"/>
      <c r="CS54" s="813"/>
      <c r="CT54" s="813"/>
      <c r="CU54" s="813"/>
      <c r="CV54" s="814"/>
      <c r="CW54" s="812"/>
      <c r="CX54" s="813"/>
      <c r="CY54" s="813"/>
      <c r="CZ54" s="813"/>
      <c r="DA54" s="814"/>
      <c r="DB54" s="812"/>
      <c r="DC54" s="813"/>
      <c r="DD54" s="813"/>
      <c r="DE54" s="813"/>
      <c r="DF54" s="814"/>
      <c r="DG54" s="812"/>
      <c r="DH54" s="813"/>
      <c r="DI54" s="813"/>
      <c r="DJ54" s="813"/>
      <c r="DK54" s="814"/>
      <c r="DL54" s="812"/>
      <c r="DM54" s="813"/>
      <c r="DN54" s="813"/>
      <c r="DO54" s="813"/>
      <c r="DP54" s="814"/>
      <c r="DQ54" s="812"/>
      <c r="DR54" s="813"/>
      <c r="DS54" s="813"/>
      <c r="DT54" s="813"/>
      <c r="DU54" s="814"/>
      <c r="DV54" s="809"/>
      <c r="DW54" s="810"/>
      <c r="DX54" s="810"/>
      <c r="DY54" s="810"/>
      <c r="DZ54" s="815"/>
      <c r="EA54" s="230"/>
    </row>
    <row r="55" spans="1:131" ht="26.25" customHeight="1" x14ac:dyDescent="0.2">
      <c r="A55" s="238">
        <v>28</v>
      </c>
      <c r="B55" s="816"/>
      <c r="C55" s="817"/>
      <c r="D55" s="817"/>
      <c r="E55" s="817"/>
      <c r="F55" s="817"/>
      <c r="G55" s="817"/>
      <c r="H55" s="817"/>
      <c r="I55" s="817"/>
      <c r="J55" s="817"/>
      <c r="K55" s="817"/>
      <c r="L55" s="817"/>
      <c r="M55" s="817"/>
      <c r="N55" s="817"/>
      <c r="O55" s="817"/>
      <c r="P55" s="818"/>
      <c r="Q55" s="871"/>
      <c r="R55" s="872"/>
      <c r="S55" s="872"/>
      <c r="T55" s="872"/>
      <c r="U55" s="872"/>
      <c r="V55" s="872"/>
      <c r="W55" s="872"/>
      <c r="X55" s="872"/>
      <c r="Y55" s="872"/>
      <c r="Z55" s="872"/>
      <c r="AA55" s="872"/>
      <c r="AB55" s="872"/>
      <c r="AC55" s="872"/>
      <c r="AD55" s="872"/>
      <c r="AE55" s="873"/>
      <c r="AF55" s="822"/>
      <c r="AG55" s="823"/>
      <c r="AH55" s="823"/>
      <c r="AI55" s="823"/>
      <c r="AJ55" s="824"/>
      <c r="AK55" s="875"/>
      <c r="AL55" s="872"/>
      <c r="AM55" s="872"/>
      <c r="AN55" s="872"/>
      <c r="AO55" s="872"/>
      <c r="AP55" s="872"/>
      <c r="AQ55" s="872"/>
      <c r="AR55" s="872"/>
      <c r="AS55" s="872"/>
      <c r="AT55" s="872"/>
      <c r="AU55" s="872"/>
      <c r="AV55" s="872"/>
      <c r="AW55" s="872"/>
      <c r="AX55" s="872"/>
      <c r="AY55" s="872"/>
      <c r="AZ55" s="874"/>
      <c r="BA55" s="874"/>
      <c r="BB55" s="874"/>
      <c r="BC55" s="874"/>
      <c r="BD55" s="874"/>
      <c r="BE55" s="868"/>
      <c r="BF55" s="868"/>
      <c r="BG55" s="868"/>
      <c r="BH55" s="868"/>
      <c r="BI55" s="869"/>
      <c r="BJ55" s="232"/>
      <c r="BK55" s="232"/>
      <c r="BL55" s="232"/>
      <c r="BM55" s="232"/>
      <c r="BN55" s="232"/>
      <c r="BO55" s="241"/>
      <c r="BP55" s="241"/>
      <c r="BQ55" s="238">
        <v>49</v>
      </c>
      <c r="BR55" s="239"/>
      <c r="BS55" s="809"/>
      <c r="BT55" s="810"/>
      <c r="BU55" s="810"/>
      <c r="BV55" s="810"/>
      <c r="BW55" s="810"/>
      <c r="BX55" s="810"/>
      <c r="BY55" s="810"/>
      <c r="BZ55" s="810"/>
      <c r="CA55" s="810"/>
      <c r="CB55" s="810"/>
      <c r="CC55" s="810"/>
      <c r="CD55" s="810"/>
      <c r="CE55" s="810"/>
      <c r="CF55" s="810"/>
      <c r="CG55" s="811"/>
      <c r="CH55" s="812"/>
      <c r="CI55" s="813"/>
      <c r="CJ55" s="813"/>
      <c r="CK55" s="813"/>
      <c r="CL55" s="814"/>
      <c r="CM55" s="812"/>
      <c r="CN55" s="813"/>
      <c r="CO55" s="813"/>
      <c r="CP55" s="813"/>
      <c r="CQ55" s="814"/>
      <c r="CR55" s="812"/>
      <c r="CS55" s="813"/>
      <c r="CT55" s="813"/>
      <c r="CU55" s="813"/>
      <c r="CV55" s="814"/>
      <c r="CW55" s="812"/>
      <c r="CX55" s="813"/>
      <c r="CY55" s="813"/>
      <c r="CZ55" s="813"/>
      <c r="DA55" s="814"/>
      <c r="DB55" s="812"/>
      <c r="DC55" s="813"/>
      <c r="DD55" s="813"/>
      <c r="DE55" s="813"/>
      <c r="DF55" s="814"/>
      <c r="DG55" s="812"/>
      <c r="DH55" s="813"/>
      <c r="DI55" s="813"/>
      <c r="DJ55" s="813"/>
      <c r="DK55" s="814"/>
      <c r="DL55" s="812"/>
      <c r="DM55" s="813"/>
      <c r="DN55" s="813"/>
      <c r="DO55" s="813"/>
      <c r="DP55" s="814"/>
      <c r="DQ55" s="812"/>
      <c r="DR55" s="813"/>
      <c r="DS55" s="813"/>
      <c r="DT55" s="813"/>
      <c r="DU55" s="814"/>
      <c r="DV55" s="809"/>
      <c r="DW55" s="810"/>
      <c r="DX55" s="810"/>
      <c r="DY55" s="810"/>
      <c r="DZ55" s="815"/>
      <c r="EA55" s="230"/>
    </row>
    <row r="56" spans="1:131" ht="26.25" customHeight="1" x14ac:dyDescent="0.2">
      <c r="A56" s="238">
        <v>29</v>
      </c>
      <c r="B56" s="816"/>
      <c r="C56" s="817"/>
      <c r="D56" s="817"/>
      <c r="E56" s="817"/>
      <c r="F56" s="817"/>
      <c r="G56" s="817"/>
      <c r="H56" s="817"/>
      <c r="I56" s="817"/>
      <c r="J56" s="817"/>
      <c r="K56" s="817"/>
      <c r="L56" s="817"/>
      <c r="M56" s="817"/>
      <c r="N56" s="817"/>
      <c r="O56" s="817"/>
      <c r="P56" s="818"/>
      <c r="Q56" s="871"/>
      <c r="R56" s="872"/>
      <c r="S56" s="872"/>
      <c r="T56" s="872"/>
      <c r="U56" s="872"/>
      <c r="V56" s="872"/>
      <c r="W56" s="872"/>
      <c r="X56" s="872"/>
      <c r="Y56" s="872"/>
      <c r="Z56" s="872"/>
      <c r="AA56" s="872"/>
      <c r="AB56" s="872"/>
      <c r="AC56" s="872"/>
      <c r="AD56" s="872"/>
      <c r="AE56" s="873"/>
      <c r="AF56" s="822"/>
      <c r="AG56" s="823"/>
      <c r="AH56" s="823"/>
      <c r="AI56" s="823"/>
      <c r="AJ56" s="824"/>
      <c r="AK56" s="875"/>
      <c r="AL56" s="872"/>
      <c r="AM56" s="872"/>
      <c r="AN56" s="872"/>
      <c r="AO56" s="872"/>
      <c r="AP56" s="872"/>
      <c r="AQ56" s="872"/>
      <c r="AR56" s="872"/>
      <c r="AS56" s="872"/>
      <c r="AT56" s="872"/>
      <c r="AU56" s="872"/>
      <c r="AV56" s="872"/>
      <c r="AW56" s="872"/>
      <c r="AX56" s="872"/>
      <c r="AY56" s="872"/>
      <c r="AZ56" s="874"/>
      <c r="BA56" s="874"/>
      <c r="BB56" s="874"/>
      <c r="BC56" s="874"/>
      <c r="BD56" s="874"/>
      <c r="BE56" s="868"/>
      <c r="BF56" s="868"/>
      <c r="BG56" s="868"/>
      <c r="BH56" s="868"/>
      <c r="BI56" s="869"/>
      <c r="BJ56" s="232"/>
      <c r="BK56" s="232"/>
      <c r="BL56" s="232"/>
      <c r="BM56" s="232"/>
      <c r="BN56" s="232"/>
      <c r="BO56" s="241"/>
      <c r="BP56" s="241"/>
      <c r="BQ56" s="238">
        <v>50</v>
      </c>
      <c r="BR56" s="239"/>
      <c r="BS56" s="809"/>
      <c r="BT56" s="810"/>
      <c r="BU56" s="810"/>
      <c r="BV56" s="810"/>
      <c r="BW56" s="810"/>
      <c r="BX56" s="810"/>
      <c r="BY56" s="810"/>
      <c r="BZ56" s="810"/>
      <c r="CA56" s="810"/>
      <c r="CB56" s="810"/>
      <c r="CC56" s="810"/>
      <c r="CD56" s="810"/>
      <c r="CE56" s="810"/>
      <c r="CF56" s="810"/>
      <c r="CG56" s="811"/>
      <c r="CH56" s="812"/>
      <c r="CI56" s="813"/>
      <c r="CJ56" s="813"/>
      <c r="CK56" s="813"/>
      <c r="CL56" s="814"/>
      <c r="CM56" s="812"/>
      <c r="CN56" s="813"/>
      <c r="CO56" s="813"/>
      <c r="CP56" s="813"/>
      <c r="CQ56" s="814"/>
      <c r="CR56" s="812"/>
      <c r="CS56" s="813"/>
      <c r="CT56" s="813"/>
      <c r="CU56" s="813"/>
      <c r="CV56" s="814"/>
      <c r="CW56" s="812"/>
      <c r="CX56" s="813"/>
      <c r="CY56" s="813"/>
      <c r="CZ56" s="813"/>
      <c r="DA56" s="814"/>
      <c r="DB56" s="812"/>
      <c r="DC56" s="813"/>
      <c r="DD56" s="813"/>
      <c r="DE56" s="813"/>
      <c r="DF56" s="814"/>
      <c r="DG56" s="812"/>
      <c r="DH56" s="813"/>
      <c r="DI56" s="813"/>
      <c r="DJ56" s="813"/>
      <c r="DK56" s="814"/>
      <c r="DL56" s="812"/>
      <c r="DM56" s="813"/>
      <c r="DN56" s="813"/>
      <c r="DO56" s="813"/>
      <c r="DP56" s="814"/>
      <c r="DQ56" s="812"/>
      <c r="DR56" s="813"/>
      <c r="DS56" s="813"/>
      <c r="DT56" s="813"/>
      <c r="DU56" s="814"/>
      <c r="DV56" s="809"/>
      <c r="DW56" s="810"/>
      <c r="DX56" s="810"/>
      <c r="DY56" s="810"/>
      <c r="DZ56" s="815"/>
      <c r="EA56" s="230"/>
    </row>
    <row r="57" spans="1:131" ht="26.25" customHeight="1" x14ac:dyDescent="0.2">
      <c r="A57" s="238">
        <v>30</v>
      </c>
      <c r="B57" s="816"/>
      <c r="C57" s="817"/>
      <c r="D57" s="817"/>
      <c r="E57" s="817"/>
      <c r="F57" s="817"/>
      <c r="G57" s="817"/>
      <c r="H57" s="817"/>
      <c r="I57" s="817"/>
      <c r="J57" s="817"/>
      <c r="K57" s="817"/>
      <c r="L57" s="817"/>
      <c r="M57" s="817"/>
      <c r="N57" s="817"/>
      <c r="O57" s="817"/>
      <c r="P57" s="818"/>
      <c r="Q57" s="871"/>
      <c r="R57" s="872"/>
      <c r="S57" s="872"/>
      <c r="T57" s="872"/>
      <c r="U57" s="872"/>
      <c r="V57" s="872"/>
      <c r="W57" s="872"/>
      <c r="X57" s="872"/>
      <c r="Y57" s="872"/>
      <c r="Z57" s="872"/>
      <c r="AA57" s="872"/>
      <c r="AB57" s="872"/>
      <c r="AC57" s="872"/>
      <c r="AD57" s="872"/>
      <c r="AE57" s="873"/>
      <c r="AF57" s="822"/>
      <c r="AG57" s="823"/>
      <c r="AH57" s="823"/>
      <c r="AI57" s="823"/>
      <c r="AJ57" s="824"/>
      <c r="AK57" s="875"/>
      <c r="AL57" s="872"/>
      <c r="AM57" s="872"/>
      <c r="AN57" s="872"/>
      <c r="AO57" s="872"/>
      <c r="AP57" s="872"/>
      <c r="AQ57" s="872"/>
      <c r="AR57" s="872"/>
      <c r="AS57" s="872"/>
      <c r="AT57" s="872"/>
      <c r="AU57" s="872"/>
      <c r="AV57" s="872"/>
      <c r="AW57" s="872"/>
      <c r="AX57" s="872"/>
      <c r="AY57" s="872"/>
      <c r="AZ57" s="874"/>
      <c r="BA57" s="874"/>
      <c r="BB57" s="874"/>
      <c r="BC57" s="874"/>
      <c r="BD57" s="874"/>
      <c r="BE57" s="868"/>
      <c r="BF57" s="868"/>
      <c r="BG57" s="868"/>
      <c r="BH57" s="868"/>
      <c r="BI57" s="869"/>
      <c r="BJ57" s="232"/>
      <c r="BK57" s="232"/>
      <c r="BL57" s="232"/>
      <c r="BM57" s="232"/>
      <c r="BN57" s="232"/>
      <c r="BO57" s="241"/>
      <c r="BP57" s="241"/>
      <c r="BQ57" s="238">
        <v>51</v>
      </c>
      <c r="BR57" s="239"/>
      <c r="BS57" s="809"/>
      <c r="BT57" s="810"/>
      <c r="BU57" s="810"/>
      <c r="BV57" s="810"/>
      <c r="BW57" s="810"/>
      <c r="BX57" s="810"/>
      <c r="BY57" s="810"/>
      <c r="BZ57" s="810"/>
      <c r="CA57" s="810"/>
      <c r="CB57" s="810"/>
      <c r="CC57" s="810"/>
      <c r="CD57" s="810"/>
      <c r="CE57" s="810"/>
      <c r="CF57" s="810"/>
      <c r="CG57" s="811"/>
      <c r="CH57" s="812"/>
      <c r="CI57" s="813"/>
      <c r="CJ57" s="813"/>
      <c r="CK57" s="813"/>
      <c r="CL57" s="814"/>
      <c r="CM57" s="812"/>
      <c r="CN57" s="813"/>
      <c r="CO57" s="813"/>
      <c r="CP57" s="813"/>
      <c r="CQ57" s="814"/>
      <c r="CR57" s="812"/>
      <c r="CS57" s="813"/>
      <c r="CT57" s="813"/>
      <c r="CU57" s="813"/>
      <c r="CV57" s="814"/>
      <c r="CW57" s="812"/>
      <c r="CX57" s="813"/>
      <c r="CY57" s="813"/>
      <c r="CZ57" s="813"/>
      <c r="DA57" s="814"/>
      <c r="DB57" s="812"/>
      <c r="DC57" s="813"/>
      <c r="DD57" s="813"/>
      <c r="DE57" s="813"/>
      <c r="DF57" s="814"/>
      <c r="DG57" s="812"/>
      <c r="DH57" s="813"/>
      <c r="DI57" s="813"/>
      <c r="DJ57" s="813"/>
      <c r="DK57" s="814"/>
      <c r="DL57" s="812"/>
      <c r="DM57" s="813"/>
      <c r="DN57" s="813"/>
      <c r="DO57" s="813"/>
      <c r="DP57" s="814"/>
      <c r="DQ57" s="812"/>
      <c r="DR57" s="813"/>
      <c r="DS57" s="813"/>
      <c r="DT57" s="813"/>
      <c r="DU57" s="814"/>
      <c r="DV57" s="809"/>
      <c r="DW57" s="810"/>
      <c r="DX57" s="810"/>
      <c r="DY57" s="810"/>
      <c r="DZ57" s="815"/>
      <c r="EA57" s="230"/>
    </row>
    <row r="58" spans="1:131" ht="26.25" customHeight="1" x14ac:dyDescent="0.2">
      <c r="A58" s="238">
        <v>31</v>
      </c>
      <c r="B58" s="816"/>
      <c r="C58" s="817"/>
      <c r="D58" s="817"/>
      <c r="E58" s="817"/>
      <c r="F58" s="817"/>
      <c r="G58" s="817"/>
      <c r="H58" s="817"/>
      <c r="I58" s="817"/>
      <c r="J58" s="817"/>
      <c r="K58" s="817"/>
      <c r="L58" s="817"/>
      <c r="M58" s="817"/>
      <c r="N58" s="817"/>
      <c r="O58" s="817"/>
      <c r="P58" s="818"/>
      <c r="Q58" s="871"/>
      <c r="R58" s="872"/>
      <c r="S58" s="872"/>
      <c r="T58" s="872"/>
      <c r="U58" s="872"/>
      <c r="V58" s="872"/>
      <c r="W58" s="872"/>
      <c r="X58" s="872"/>
      <c r="Y58" s="872"/>
      <c r="Z58" s="872"/>
      <c r="AA58" s="872"/>
      <c r="AB58" s="872"/>
      <c r="AC58" s="872"/>
      <c r="AD58" s="872"/>
      <c r="AE58" s="873"/>
      <c r="AF58" s="822"/>
      <c r="AG58" s="823"/>
      <c r="AH58" s="823"/>
      <c r="AI58" s="823"/>
      <c r="AJ58" s="824"/>
      <c r="AK58" s="875"/>
      <c r="AL58" s="872"/>
      <c r="AM58" s="872"/>
      <c r="AN58" s="872"/>
      <c r="AO58" s="872"/>
      <c r="AP58" s="872"/>
      <c r="AQ58" s="872"/>
      <c r="AR58" s="872"/>
      <c r="AS58" s="872"/>
      <c r="AT58" s="872"/>
      <c r="AU58" s="872"/>
      <c r="AV58" s="872"/>
      <c r="AW58" s="872"/>
      <c r="AX58" s="872"/>
      <c r="AY58" s="872"/>
      <c r="AZ58" s="874"/>
      <c r="BA58" s="874"/>
      <c r="BB58" s="874"/>
      <c r="BC58" s="874"/>
      <c r="BD58" s="874"/>
      <c r="BE58" s="868"/>
      <c r="BF58" s="868"/>
      <c r="BG58" s="868"/>
      <c r="BH58" s="868"/>
      <c r="BI58" s="869"/>
      <c r="BJ58" s="232"/>
      <c r="BK58" s="232"/>
      <c r="BL58" s="232"/>
      <c r="BM58" s="232"/>
      <c r="BN58" s="232"/>
      <c r="BO58" s="241"/>
      <c r="BP58" s="241"/>
      <c r="BQ58" s="238">
        <v>52</v>
      </c>
      <c r="BR58" s="239"/>
      <c r="BS58" s="809"/>
      <c r="BT58" s="810"/>
      <c r="BU58" s="810"/>
      <c r="BV58" s="810"/>
      <c r="BW58" s="810"/>
      <c r="BX58" s="810"/>
      <c r="BY58" s="810"/>
      <c r="BZ58" s="810"/>
      <c r="CA58" s="810"/>
      <c r="CB58" s="810"/>
      <c r="CC58" s="810"/>
      <c r="CD58" s="810"/>
      <c r="CE58" s="810"/>
      <c r="CF58" s="810"/>
      <c r="CG58" s="811"/>
      <c r="CH58" s="812"/>
      <c r="CI58" s="813"/>
      <c r="CJ58" s="813"/>
      <c r="CK58" s="813"/>
      <c r="CL58" s="814"/>
      <c r="CM58" s="812"/>
      <c r="CN58" s="813"/>
      <c r="CO58" s="813"/>
      <c r="CP58" s="813"/>
      <c r="CQ58" s="814"/>
      <c r="CR58" s="812"/>
      <c r="CS58" s="813"/>
      <c r="CT58" s="813"/>
      <c r="CU58" s="813"/>
      <c r="CV58" s="814"/>
      <c r="CW58" s="812"/>
      <c r="CX58" s="813"/>
      <c r="CY58" s="813"/>
      <c r="CZ58" s="813"/>
      <c r="DA58" s="814"/>
      <c r="DB58" s="812"/>
      <c r="DC58" s="813"/>
      <c r="DD58" s="813"/>
      <c r="DE58" s="813"/>
      <c r="DF58" s="814"/>
      <c r="DG58" s="812"/>
      <c r="DH58" s="813"/>
      <c r="DI58" s="813"/>
      <c r="DJ58" s="813"/>
      <c r="DK58" s="814"/>
      <c r="DL58" s="812"/>
      <c r="DM58" s="813"/>
      <c r="DN58" s="813"/>
      <c r="DO58" s="813"/>
      <c r="DP58" s="814"/>
      <c r="DQ58" s="812"/>
      <c r="DR58" s="813"/>
      <c r="DS58" s="813"/>
      <c r="DT58" s="813"/>
      <c r="DU58" s="814"/>
      <c r="DV58" s="809"/>
      <c r="DW58" s="810"/>
      <c r="DX58" s="810"/>
      <c r="DY58" s="810"/>
      <c r="DZ58" s="815"/>
      <c r="EA58" s="230"/>
    </row>
    <row r="59" spans="1:131" ht="26.25" customHeight="1" x14ac:dyDescent="0.2">
      <c r="A59" s="238">
        <v>32</v>
      </c>
      <c r="B59" s="816"/>
      <c r="C59" s="817"/>
      <c r="D59" s="817"/>
      <c r="E59" s="817"/>
      <c r="F59" s="817"/>
      <c r="G59" s="817"/>
      <c r="H59" s="817"/>
      <c r="I59" s="817"/>
      <c r="J59" s="817"/>
      <c r="K59" s="817"/>
      <c r="L59" s="817"/>
      <c r="M59" s="817"/>
      <c r="N59" s="817"/>
      <c r="O59" s="817"/>
      <c r="P59" s="818"/>
      <c r="Q59" s="871"/>
      <c r="R59" s="872"/>
      <c r="S59" s="872"/>
      <c r="T59" s="872"/>
      <c r="U59" s="872"/>
      <c r="V59" s="872"/>
      <c r="W59" s="872"/>
      <c r="X59" s="872"/>
      <c r="Y59" s="872"/>
      <c r="Z59" s="872"/>
      <c r="AA59" s="872"/>
      <c r="AB59" s="872"/>
      <c r="AC59" s="872"/>
      <c r="AD59" s="872"/>
      <c r="AE59" s="873"/>
      <c r="AF59" s="822"/>
      <c r="AG59" s="823"/>
      <c r="AH59" s="823"/>
      <c r="AI59" s="823"/>
      <c r="AJ59" s="824"/>
      <c r="AK59" s="875"/>
      <c r="AL59" s="872"/>
      <c r="AM59" s="872"/>
      <c r="AN59" s="872"/>
      <c r="AO59" s="872"/>
      <c r="AP59" s="872"/>
      <c r="AQ59" s="872"/>
      <c r="AR59" s="872"/>
      <c r="AS59" s="872"/>
      <c r="AT59" s="872"/>
      <c r="AU59" s="872"/>
      <c r="AV59" s="872"/>
      <c r="AW59" s="872"/>
      <c r="AX59" s="872"/>
      <c r="AY59" s="872"/>
      <c r="AZ59" s="874"/>
      <c r="BA59" s="874"/>
      <c r="BB59" s="874"/>
      <c r="BC59" s="874"/>
      <c r="BD59" s="874"/>
      <c r="BE59" s="868"/>
      <c r="BF59" s="868"/>
      <c r="BG59" s="868"/>
      <c r="BH59" s="868"/>
      <c r="BI59" s="869"/>
      <c r="BJ59" s="232"/>
      <c r="BK59" s="232"/>
      <c r="BL59" s="232"/>
      <c r="BM59" s="232"/>
      <c r="BN59" s="232"/>
      <c r="BO59" s="241"/>
      <c r="BP59" s="241"/>
      <c r="BQ59" s="238">
        <v>53</v>
      </c>
      <c r="BR59" s="239"/>
      <c r="BS59" s="809"/>
      <c r="BT59" s="810"/>
      <c r="BU59" s="810"/>
      <c r="BV59" s="810"/>
      <c r="BW59" s="810"/>
      <c r="BX59" s="810"/>
      <c r="BY59" s="810"/>
      <c r="BZ59" s="810"/>
      <c r="CA59" s="810"/>
      <c r="CB59" s="810"/>
      <c r="CC59" s="810"/>
      <c r="CD59" s="810"/>
      <c r="CE59" s="810"/>
      <c r="CF59" s="810"/>
      <c r="CG59" s="811"/>
      <c r="CH59" s="812"/>
      <c r="CI59" s="813"/>
      <c r="CJ59" s="813"/>
      <c r="CK59" s="813"/>
      <c r="CL59" s="814"/>
      <c r="CM59" s="812"/>
      <c r="CN59" s="813"/>
      <c r="CO59" s="813"/>
      <c r="CP59" s="813"/>
      <c r="CQ59" s="814"/>
      <c r="CR59" s="812"/>
      <c r="CS59" s="813"/>
      <c r="CT59" s="813"/>
      <c r="CU59" s="813"/>
      <c r="CV59" s="814"/>
      <c r="CW59" s="812"/>
      <c r="CX59" s="813"/>
      <c r="CY59" s="813"/>
      <c r="CZ59" s="813"/>
      <c r="DA59" s="814"/>
      <c r="DB59" s="812"/>
      <c r="DC59" s="813"/>
      <c r="DD59" s="813"/>
      <c r="DE59" s="813"/>
      <c r="DF59" s="814"/>
      <c r="DG59" s="812"/>
      <c r="DH59" s="813"/>
      <c r="DI59" s="813"/>
      <c r="DJ59" s="813"/>
      <c r="DK59" s="814"/>
      <c r="DL59" s="812"/>
      <c r="DM59" s="813"/>
      <c r="DN59" s="813"/>
      <c r="DO59" s="813"/>
      <c r="DP59" s="814"/>
      <c r="DQ59" s="812"/>
      <c r="DR59" s="813"/>
      <c r="DS59" s="813"/>
      <c r="DT59" s="813"/>
      <c r="DU59" s="814"/>
      <c r="DV59" s="809"/>
      <c r="DW59" s="810"/>
      <c r="DX59" s="810"/>
      <c r="DY59" s="810"/>
      <c r="DZ59" s="815"/>
      <c r="EA59" s="230"/>
    </row>
    <row r="60" spans="1:131" ht="26.25" customHeight="1" x14ac:dyDescent="0.2">
      <c r="A60" s="238">
        <v>33</v>
      </c>
      <c r="B60" s="816"/>
      <c r="C60" s="817"/>
      <c r="D60" s="817"/>
      <c r="E60" s="817"/>
      <c r="F60" s="817"/>
      <c r="G60" s="817"/>
      <c r="H60" s="817"/>
      <c r="I60" s="817"/>
      <c r="J60" s="817"/>
      <c r="K60" s="817"/>
      <c r="L60" s="817"/>
      <c r="M60" s="817"/>
      <c r="N60" s="817"/>
      <c r="O60" s="817"/>
      <c r="P60" s="818"/>
      <c r="Q60" s="871"/>
      <c r="R60" s="872"/>
      <c r="S60" s="872"/>
      <c r="T60" s="872"/>
      <c r="U60" s="872"/>
      <c r="V60" s="872"/>
      <c r="W60" s="872"/>
      <c r="X60" s="872"/>
      <c r="Y60" s="872"/>
      <c r="Z60" s="872"/>
      <c r="AA60" s="872"/>
      <c r="AB60" s="872"/>
      <c r="AC60" s="872"/>
      <c r="AD60" s="872"/>
      <c r="AE60" s="873"/>
      <c r="AF60" s="822"/>
      <c r="AG60" s="823"/>
      <c r="AH60" s="823"/>
      <c r="AI60" s="823"/>
      <c r="AJ60" s="824"/>
      <c r="AK60" s="875"/>
      <c r="AL60" s="872"/>
      <c r="AM60" s="872"/>
      <c r="AN60" s="872"/>
      <c r="AO60" s="872"/>
      <c r="AP60" s="872"/>
      <c r="AQ60" s="872"/>
      <c r="AR60" s="872"/>
      <c r="AS60" s="872"/>
      <c r="AT60" s="872"/>
      <c r="AU60" s="872"/>
      <c r="AV60" s="872"/>
      <c r="AW60" s="872"/>
      <c r="AX60" s="872"/>
      <c r="AY60" s="872"/>
      <c r="AZ60" s="874"/>
      <c r="BA60" s="874"/>
      <c r="BB60" s="874"/>
      <c r="BC60" s="874"/>
      <c r="BD60" s="874"/>
      <c r="BE60" s="868"/>
      <c r="BF60" s="868"/>
      <c r="BG60" s="868"/>
      <c r="BH60" s="868"/>
      <c r="BI60" s="869"/>
      <c r="BJ60" s="232"/>
      <c r="BK60" s="232"/>
      <c r="BL60" s="232"/>
      <c r="BM60" s="232"/>
      <c r="BN60" s="232"/>
      <c r="BO60" s="241"/>
      <c r="BP60" s="241"/>
      <c r="BQ60" s="238">
        <v>54</v>
      </c>
      <c r="BR60" s="239"/>
      <c r="BS60" s="809"/>
      <c r="BT60" s="810"/>
      <c r="BU60" s="810"/>
      <c r="BV60" s="810"/>
      <c r="BW60" s="810"/>
      <c r="BX60" s="810"/>
      <c r="BY60" s="810"/>
      <c r="BZ60" s="810"/>
      <c r="CA60" s="810"/>
      <c r="CB60" s="810"/>
      <c r="CC60" s="810"/>
      <c r="CD60" s="810"/>
      <c r="CE60" s="810"/>
      <c r="CF60" s="810"/>
      <c r="CG60" s="811"/>
      <c r="CH60" s="812"/>
      <c r="CI60" s="813"/>
      <c r="CJ60" s="813"/>
      <c r="CK60" s="813"/>
      <c r="CL60" s="814"/>
      <c r="CM60" s="812"/>
      <c r="CN60" s="813"/>
      <c r="CO60" s="813"/>
      <c r="CP60" s="813"/>
      <c r="CQ60" s="814"/>
      <c r="CR60" s="812"/>
      <c r="CS60" s="813"/>
      <c r="CT60" s="813"/>
      <c r="CU60" s="813"/>
      <c r="CV60" s="814"/>
      <c r="CW60" s="812"/>
      <c r="CX60" s="813"/>
      <c r="CY60" s="813"/>
      <c r="CZ60" s="813"/>
      <c r="DA60" s="814"/>
      <c r="DB60" s="812"/>
      <c r="DC60" s="813"/>
      <c r="DD60" s="813"/>
      <c r="DE60" s="813"/>
      <c r="DF60" s="814"/>
      <c r="DG60" s="812"/>
      <c r="DH60" s="813"/>
      <c r="DI60" s="813"/>
      <c r="DJ60" s="813"/>
      <c r="DK60" s="814"/>
      <c r="DL60" s="812"/>
      <c r="DM60" s="813"/>
      <c r="DN60" s="813"/>
      <c r="DO60" s="813"/>
      <c r="DP60" s="814"/>
      <c r="DQ60" s="812"/>
      <c r="DR60" s="813"/>
      <c r="DS60" s="813"/>
      <c r="DT60" s="813"/>
      <c r="DU60" s="814"/>
      <c r="DV60" s="809"/>
      <c r="DW60" s="810"/>
      <c r="DX60" s="810"/>
      <c r="DY60" s="810"/>
      <c r="DZ60" s="815"/>
      <c r="EA60" s="230"/>
    </row>
    <row r="61" spans="1:131" ht="26.25" customHeight="1" thickBot="1" x14ac:dyDescent="0.25">
      <c r="A61" s="238">
        <v>34</v>
      </c>
      <c r="B61" s="816"/>
      <c r="C61" s="817"/>
      <c r="D61" s="817"/>
      <c r="E61" s="817"/>
      <c r="F61" s="817"/>
      <c r="G61" s="817"/>
      <c r="H61" s="817"/>
      <c r="I61" s="817"/>
      <c r="J61" s="817"/>
      <c r="K61" s="817"/>
      <c r="L61" s="817"/>
      <c r="M61" s="817"/>
      <c r="N61" s="817"/>
      <c r="O61" s="817"/>
      <c r="P61" s="818"/>
      <c r="Q61" s="871"/>
      <c r="R61" s="872"/>
      <c r="S61" s="872"/>
      <c r="T61" s="872"/>
      <c r="U61" s="872"/>
      <c r="V61" s="872"/>
      <c r="W61" s="872"/>
      <c r="X61" s="872"/>
      <c r="Y61" s="872"/>
      <c r="Z61" s="872"/>
      <c r="AA61" s="872"/>
      <c r="AB61" s="872"/>
      <c r="AC61" s="872"/>
      <c r="AD61" s="872"/>
      <c r="AE61" s="873"/>
      <c r="AF61" s="822"/>
      <c r="AG61" s="823"/>
      <c r="AH61" s="823"/>
      <c r="AI61" s="823"/>
      <c r="AJ61" s="824"/>
      <c r="AK61" s="875"/>
      <c r="AL61" s="872"/>
      <c r="AM61" s="872"/>
      <c r="AN61" s="872"/>
      <c r="AO61" s="872"/>
      <c r="AP61" s="872"/>
      <c r="AQ61" s="872"/>
      <c r="AR61" s="872"/>
      <c r="AS61" s="872"/>
      <c r="AT61" s="872"/>
      <c r="AU61" s="872"/>
      <c r="AV61" s="872"/>
      <c r="AW61" s="872"/>
      <c r="AX61" s="872"/>
      <c r="AY61" s="872"/>
      <c r="AZ61" s="874"/>
      <c r="BA61" s="874"/>
      <c r="BB61" s="874"/>
      <c r="BC61" s="874"/>
      <c r="BD61" s="874"/>
      <c r="BE61" s="868"/>
      <c r="BF61" s="868"/>
      <c r="BG61" s="868"/>
      <c r="BH61" s="868"/>
      <c r="BI61" s="869"/>
      <c r="BJ61" s="232"/>
      <c r="BK61" s="232"/>
      <c r="BL61" s="232"/>
      <c r="BM61" s="232"/>
      <c r="BN61" s="232"/>
      <c r="BO61" s="241"/>
      <c r="BP61" s="241"/>
      <c r="BQ61" s="238">
        <v>55</v>
      </c>
      <c r="BR61" s="239"/>
      <c r="BS61" s="809"/>
      <c r="BT61" s="810"/>
      <c r="BU61" s="810"/>
      <c r="BV61" s="810"/>
      <c r="BW61" s="810"/>
      <c r="BX61" s="810"/>
      <c r="BY61" s="810"/>
      <c r="BZ61" s="810"/>
      <c r="CA61" s="810"/>
      <c r="CB61" s="810"/>
      <c r="CC61" s="810"/>
      <c r="CD61" s="810"/>
      <c r="CE61" s="810"/>
      <c r="CF61" s="810"/>
      <c r="CG61" s="811"/>
      <c r="CH61" s="812"/>
      <c r="CI61" s="813"/>
      <c r="CJ61" s="813"/>
      <c r="CK61" s="813"/>
      <c r="CL61" s="814"/>
      <c r="CM61" s="812"/>
      <c r="CN61" s="813"/>
      <c r="CO61" s="813"/>
      <c r="CP61" s="813"/>
      <c r="CQ61" s="814"/>
      <c r="CR61" s="812"/>
      <c r="CS61" s="813"/>
      <c r="CT61" s="813"/>
      <c r="CU61" s="813"/>
      <c r="CV61" s="814"/>
      <c r="CW61" s="812"/>
      <c r="CX61" s="813"/>
      <c r="CY61" s="813"/>
      <c r="CZ61" s="813"/>
      <c r="DA61" s="814"/>
      <c r="DB61" s="812"/>
      <c r="DC61" s="813"/>
      <c r="DD61" s="813"/>
      <c r="DE61" s="813"/>
      <c r="DF61" s="814"/>
      <c r="DG61" s="812"/>
      <c r="DH61" s="813"/>
      <c r="DI61" s="813"/>
      <c r="DJ61" s="813"/>
      <c r="DK61" s="814"/>
      <c r="DL61" s="812"/>
      <c r="DM61" s="813"/>
      <c r="DN61" s="813"/>
      <c r="DO61" s="813"/>
      <c r="DP61" s="814"/>
      <c r="DQ61" s="812"/>
      <c r="DR61" s="813"/>
      <c r="DS61" s="813"/>
      <c r="DT61" s="813"/>
      <c r="DU61" s="814"/>
      <c r="DV61" s="809"/>
      <c r="DW61" s="810"/>
      <c r="DX61" s="810"/>
      <c r="DY61" s="810"/>
      <c r="DZ61" s="815"/>
      <c r="EA61" s="230"/>
    </row>
    <row r="62" spans="1:131" ht="26.25" customHeight="1" x14ac:dyDescent="0.2">
      <c r="A62" s="238">
        <v>35</v>
      </c>
      <c r="B62" s="816"/>
      <c r="C62" s="817"/>
      <c r="D62" s="817"/>
      <c r="E62" s="817"/>
      <c r="F62" s="817"/>
      <c r="G62" s="817"/>
      <c r="H62" s="817"/>
      <c r="I62" s="817"/>
      <c r="J62" s="817"/>
      <c r="K62" s="817"/>
      <c r="L62" s="817"/>
      <c r="M62" s="817"/>
      <c r="N62" s="817"/>
      <c r="O62" s="817"/>
      <c r="P62" s="818"/>
      <c r="Q62" s="871"/>
      <c r="R62" s="872"/>
      <c r="S62" s="872"/>
      <c r="T62" s="872"/>
      <c r="U62" s="872"/>
      <c r="V62" s="872"/>
      <c r="W62" s="872"/>
      <c r="X62" s="872"/>
      <c r="Y62" s="872"/>
      <c r="Z62" s="872"/>
      <c r="AA62" s="872"/>
      <c r="AB62" s="872"/>
      <c r="AC62" s="872"/>
      <c r="AD62" s="872"/>
      <c r="AE62" s="873"/>
      <c r="AF62" s="822"/>
      <c r="AG62" s="823"/>
      <c r="AH62" s="823"/>
      <c r="AI62" s="823"/>
      <c r="AJ62" s="824"/>
      <c r="AK62" s="875"/>
      <c r="AL62" s="872"/>
      <c r="AM62" s="872"/>
      <c r="AN62" s="872"/>
      <c r="AO62" s="872"/>
      <c r="AP62" s="872"/>
      <c r="AQ62" s="872"/>
      <c r="AR62" s="872"/>
      <c r="AS62" s="872"/>
      <c r="AT62" s="872"/>
      <c r="AU62" s="872"/>
      <c r="AV62" s="872"/>
      <c r="AW62" s="872"/>
      <c r="AX62" s="872"/>
      <c r="AY62" s="872"/>
      <c r="AZ62" s="874"/>
      <c r="BA62" s="874"/>
      <c r="BB62" s="874"/>
      <c r="BC62" s="874"/>
      <c r="BD62" s="874"/>
      <c r="BE62" s="868"/>
      <c r="BF62" s="868"/>
      <c r="BG62" s="868"/>
      <c r="BH62" s="868"/>
      <c r="BI62" s="869"/>
      <c r="BJ62" s="883" t="s">
        <v>431</v>
      </c>
      <c r="BK62" s="842"/>
      <c r="BL62" s="842"/>
      <c r="BM62" s="842"/>
      <c r="BN62" s="843"/>
      <c r="BO62" s="241"/>
      <c r="BP62" s="241"/>
      <c r="BQ62" s="238">
        <v>56</v>
      </c>
      <c r="BR62" s="239"/>
      <c r="BS62" s="809"/>
      <c r="BT62" s="810"/>
      <c r="BU62" s="810"/>
      <c r="BV62" s="810"/>
      <c r="BW62" s="810"/>
      <c r="BX62" s="810"/>
      <c r="BY62" s="810"/>
      <c r="BZ62" s="810"/>
      <c r="CA62" s="810"/>
      <c r="CB62" s="810"/>
      <c r="CC62" s="810"/>
      <c r="CD62" s="810"/>
      <c r="CE62" s="810"/>
      <c r="CF62" s="810"/>
      <c r="CG62" s="811"/>
      <c r="CH62" s="812"/>
      <c r="CI62" s="813"/>
      <c r="CJ62" s="813"/>
      <c r="CK62" s="813"/>
      <c r="CL62" s="814"/>
      <c r="CM62" s="812"/>
      <c r="CN62" s="813"/>
      <c r="CO62" s="813"/>
      <c r="CP62" s="813"/>
      <c r="CQ62" s="814"/>
      <c r="CR62" s="812"/>
      <c r="CS62" s="813"/>
      <c r="CT62" s="813"/>
      <c r="CU62" s="813"/>
      <c r="CV62" s="814"/>
      <c r="CW62" s="812"/>
      <c r="CX62" s="813"/>
      <c r="CY62" s="813"/>
      <c r="CZ62" s="813"/>
      <c r="DA62" s="814"/>
      <c r="DB62" s="812"/>
      <c r="DC62" s="813"/>
      <c r="DD62" s="813"/>
      <c r="DE62" s="813"/>
      <c r="DF62" s="814"/>
      <c r="DG62" s="812"/>
      <c r="DH62" s="813"/>
      <c r="DI62" s="813"/>
      <c r="DJ62" s="813"/>
      <c r="DK62" s="814"/>
      <c r="DL62" s="812"/>
      <c r="DM62" s="813"/>
      <c r="DN62" s="813"/>
      <c r="DO62" s="813"/>
      <c r="DP62" s="814"/>
      <c r="DQ62" s="812"/>
      <c r="DR62" s="813"/>
      <c r="DS62" s="813"/>
      <c r="DT62" s="813"/>
      <c r="DU62" s="814"/>
      <c r="DV62" s="809"/>
      <c r="DW62" s="810"/>
      <c r="DX62" s="810"/>
      <c r="DY62" s="810"/>
      <c r="DZ62" s="815"/>
      <c r="EA62" s="230"/>
    </row>
    <row r="63" spans="1:131" ht="26.25" customHeight="1" thickBot="1" x14ac:dyDescent="0.25">
      <c r="A63" s="240" t="s">
        <v>407</v>
      </c>
      <c r="B63" s="825" t="s">
        <v>432</v>
      </c>
      <c r="C63" s="826"/>
      <c r="D63" s="826"/>
      <c r="E63" s="826"/>
      <c r="F63" s="826"/>
      <c r="G63" s="826"/>
      <c r="H63" s="826"/>
      <c r="I63" s="826"/>
      <c r="J63" s="826"/>
      <c r="K63" s="826"/>
      <c r="L63" s="826"/>
      <c r="M63" s="826"/>
      <c r="N63" s="826"/>
      <c r="O63" s="826"/>
      <c r="P63" s="827"/>
      <c r="Q63" s="876"/>
      <c r="R63" s="877"/>
      <c r="S63" s="877"/>
      <c r="T63" s="877"/>
      <c r="U63" s="877"/>
      <c r="V63" s="877"/>
      <c r="W63" s="877"/>
      <c r="X63" s="877"/>
      <c r="Y63" s="877"/>
      <c r="Z63" s="877"/>
      <c r="AA63" s="877"/>
      <c r="AB63" s="877"/>
      <c r="AC63" s="877"/>
      <c r="AD63" s="877"/>
      <c r="AE63" s="878"/>
      <c r="AF63" s="879">
        <v>893</v>
      </c>
      <c r="AG63" s="880"/>
      <c r="AH63" s="880"/>
      <c r="AI63" s="880"/>
      <c r="AJ63" s="881"/>
      <c r="AK63" s="882"/>
      <c r="AL63" s="877"/>
      <c r="AM63" s="877"/>
      <c r="AN63" s="877"/>
      <c r="AO63" s="877"/>
      <c r="AP63" s="880">
        <f>SUM(AP28:AT37)</f>
        <v>5156</v>
      </c>
      <c r="AQ63" s="880"/>
      <c r="AR63" s="880"/>
      <c r="AS63" s="880"/>
      <c r="AT63" s="880"/>
      <c r="AU63" s="880">
        <f>SUM(AU28:AY37)</f>
        <v>4182</v>
      </c>
      <c r="AV63" s="880"/>
      <c r="AW63" s="880"/>
      <c r="AX63" s="880"/>
      <c r="AY63" s="880"/>
      <c r="AZ63" s="884"/>
      <c r="BA63" s="884"/>
      <c r="BB63" s="884"/>
      <c r="BC63" s="884"/>
      <c r="BD63" s="884"/>
      <c r="BE63" s="885"/>
      <c r="BF63" s="885"/>
      <c r="BG63" s="885"/>
      <c r="BH63" s="885"/>
      <c r="BI63" s="886"/>
      <c r="BJ63" s="887" t="s">
        <v>433</v>
      </c>
      <c r="BK63" s="888"/>
      <c r="BL63" s="888"/>
      <c r="BM63" s="888"/>
      <c r="BN63" s="889"/>
      <c r="BO63" s="241"/>
      <c r="BP63" s="241"/>
      <c r="BQ63" s="238">
        <v>57</v>
      </c>
      <c r="BR63" s="239"/>
      <c r="BS63" s="809"/>
      <c r="BT63" s="810"/>
      <c r="BU63" s="810"/>
      <c r="BV63" s="810"/>
      <c r="BW63" s="810"/>
      <c r="BX63" s="810"/>
      <c r="BY63" s="810"/>
      <c r="BZ63" s="810"/>
      <c r="CA63" s="810"/>
      <c r="CB63" s="810"/>
      <c r="CC63" s="810"/>
      <c r="CD63" s="810"/>
      <c r="CE63" s="810"/>
      <c r="CF63" s="810"/>
      <c r="CG63" s="811"/>
      <c r="CH63" s="812"/>
      <c r="CI63" s="813"/>
      <c r="CJ63" s="813"/>
      <c r="CK63" s="813"/>
      <c r="CL63" s="814"/>
      <c r="CM63" s="812"/>
      <c r="CN63" s="813"/>
      <c r="CO63" s="813"/>
      <c r="CP63" s="813"/>
      <c r="CQ63" s="814"/>
      <c r="CR63" s="812"/>
      <c r="CS63" s="813"/>
      <c r="CT63" s="813"/>
      <c r="CU63" s="813"/>
      <c r="CV63" s="814"/>
      <c r="CW63" s="812"/>
      <c r="CX63" s="813"/>
      <c r="CY63" s="813"/>
      <c r="CZ63" s="813"/>
      <c r="DA63" s="814"/>
      <c r="DB63" s="812"/>
      <c r="DC63" s="813"/>
      <c r="DD63" s="813"/>
      <c r="DE63" s="813"/>
      <c r="DF63" s="814"/>
      <c r="DG63" s="812"/>
      <c r="DH63" s="813"/>
      <c r="DI63" s="813"/>
      <c r="DJ63" s="813"/>
      <c r="DK63" s="814"/>
      <c r="DL63" s="812"/>
      <c r="DM63" s="813"/>
      <c r="DN63" s="813"/>
      <c r="DO63" s="813"/>
      <c r="DP63" s="814"/>
      <c r="DQ63" s="812"/>
      <c r="DR63" s="813"/>
      <c r="DS63" s="813"/>
      <c r="DT63" s="813"/>
      <c r="DU63" s="814"/>
      <c r="DV63" s="809"/>
      <c r="DW63" s="810"/>
      <c r="DX63" s="810"/>
      <c r="DY63" s="810"/>
      <c r="DZ63" s="815"/>
      <c r="EA63" s="230"/>
    </row>
    <row r="64" spans="1:131" ht="26.25" customHeight="1" x14ac:dyDescent="0.2">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809"/>
      <c r="BT64" s="810"/>
      <c r="BU64" s="810"/>
      <c r="BV64" s="810"/>
      <c r="BW64" s="810"/>
      <c r="BX64" s="810"/>
      <c r="BY64" s="810"/>
      <c r="BZ64" s="810"/>
      <c r="CA64" s="810"/>
      <c r="CB64" s="810"/>
      <c r="CC64" s="810"/>
      <c r="CD64" s="810"/>
      <c r="CE64" s="810"/>
      <c r="CF64" s="810"/>
      <c r="CG64" s="811"/>
      <c r="CH64" s="812"/>
      <c r="CI64" s="813"/>
      <c r="CJ64" s="813"/>
      <c r="CK64" s="813"/>
      <c r="CL64" s="814"/>
      <c r="CM64" s="812"/>
      <c r="CN64" s="813"/>
      <c r="CO64" s="813"/>
      <c r="CP64" s="813"/>
      <c r="CQ64" s="814"/>
      <c r="CR64" s="812"/>
      <c r="CS64" s="813"/>
      <c r="CT64" s="813"/>
      <c r="CU64" s="813"/>
      <c r="CV64" s="814"/>
      <c r="CW64" s="812"/>
      <c r="CX64" s="813"/>
      <c r="CY64" s="813"/>
      <c r="CZ64" s="813"/>
      <c r="DA64" s="814"/>
      <c r="DB64" s="812"/>
      <c r="DC64" s="813"/>
      <c r="DD64" s="813"/>
      <c r="DE64" s="813"/>
      <c r="DF64" s="814"/>
      <c r="DG64" s="812"/>
      <c r="DH64" s="813"/>
      <c r="DI64" s="813"/>
      <c r="DJ64" s="813"/>
      <c r="DK64" s="814"/>
      <c r="DL64" s="812"/>
      <c r="DM64" s="813"/>
      <c r="DN64" s="813"/>
      <c r="DO64" s="813"/>
      <c r="DP64" s="814"/>
      <c r="DQ64" s="812"/>
      <c r="DR64" s="813"/>
      <c r="DS64" s="813"/>
      <c r="DT64" s="813"/>
      <c r="DU64" s="814"/>
      <c r="DV64" s="809"/>
      <c r="DW64" s="810"/>
      <c r="DX64" s="810"/>
      <c r="DY64" s="810"/>
      <c r="DZ64" s="815"/>
      <c r="EA64" s="230"/>
    </row>
    <row r="65" spans="1:131" ht="26.25" customHeight="1" thickBot="1" x14ac:dyDescent="0.25">
      <c r="A65" s="232" t="s">
        <v>434</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809"/>
      <c r="BT65" s="810"/>
      <c r="BU65" s="810"/>
      <c r="BV65" s="810"/>
      <c r="BW65" s="810"/>
      <c r="BX65" s="810"/>
      <c r="BY65" s="810"/>
      <c r="BZ65" s="810"/>
      <c r="CA65" s="810"/>
      <c r="CB65" s="810"/>
      <c r="CC65" s="810"/>
      <c r="CD65" s="810"/>
      <c r="CE65" s="810"/>
      <c r="CF65" s="810"/>
      <c r="CG65" s="811"/>
      <c r="CH65" s="812"/>
      <c r="CI65" s="813"/>
      <c r="CJ65" s="813"/>
      <c r="CK65" s="813"/>
      <c r="CL65" s="814"/>
      <c r="CM65" s="812"/>
      <c r="CN65" s="813"/>
      <c r="CO65" s="813"/>
      <c r="CP65" s="813"/>
      <c r="CQ65" s="814"/>
      <c r="CR65" s="812"/>
      <c r="CS65" s="813"/>
      <c r="CT65" s="813"/>
      <c r="CU65" s="813"/>
      <c r="CV65" s="814"/>
      <c r="CW65" s="812"/>
      <c r="CX65" s="813"/>
      <c r="CY65" s="813"/>
      <c r="CZ65" s="813"/>
      <c r="DA65" s="814"/>
      <c r="DB65" s="812"/>
      <c r="DC65" s="813"/>
      <c r="DD65" s="813"/>
      <c r="DE65" s="813"/>
      <c r="DF65" s="814"/>
      <c r="DG65" s="812"/>
      <c r="DH65" s="813"/>
      <c r="DI65" s="813"/>
      <c r="DJ65" s="813"/>
      <c r="DK65" s="814"/>
      <c r="DL65" s="812"/>
      <c r="DM65" s="813"/>
      <c r="DN65" s="813"/>
      <c r="DO65" s="813"/>
      <c r="DP65" s="814"/>
      <c r="DQ65" s="812"/>
      <c r="DR65" s="813"/>
      <c r="DS65" s="813"/>
      <c r="DT65" s="813"/>
      <c r="DU65" s="814"/>
      <c r="DV65" s="809"/>
      <c r="DW65" s="810"/>
      <c r="DX65" s="810"/>
      <c r="DY65" s="810"/>
      <c r="DZ65" s="815"/>
      <c r="EA65" s="230"/>
    </row>
    <row r="66" spans="1:131" ht="26.25" customHeight="1" x14ac:dyDescent="0.2">
      <c r="A66" s="763" t="s">
        <v>435</v>
      </c>
      <c r="B66" s="764"/>
      <c r="C66" s="764"/>
      <c r="D66" s="764"/>
      <c r="E66" s="764"/>
      <c r="F66" s="764"/>
      <c r="G66" s="764"/>
      <c r="H66" s="764"/>
      <c r="I66" s="764"/>
      <c r="J66" s="764"/>
      <c r="K66" s="764"/>
      <c r="L66" s="764"/>
      <c r="M66" s="764"/>
      <c r="N66" s="764"/>
      <c r="O66" s="764"/>
      <c r="P66" s="765"/>
      <c r="Q66" s="769" t="s">
        <v>436</v>
      </c>
      <c r="R66" s="770"/>
      <c r="S66" s="770"/>
      <c r="T66" s="770"/>
      <c r="U66" s="771"/>
      <c r="V66" s="769" t="s">
        <v>437</v>
      </c>
      <c r="W66" s="770"/>
      <c r="X66" s="770"/>
      <c r="Y66" s="770"/>
      <c r="Z66" s="771"/>
      <c r="AA66" s="769" t="s">
        <v>438</v>
      </c>
      <c r="AB66" s="770"/>
      <c r="AC66" s="770"/>
      <c r="AD66" s="770"/>
      <c r="AE66" s="771"/>
      <c r="AF66" s="890" t="s">
        <v>439</v>
      </c>
      <c r="AG66" s="851"/>
      <c r="AH66" s="851"/>
      <c r="AI66" s="851"/>
      <c r="AJ66" s="891"/>
      <c r="AK66" s="769" t="s">
        <v>440</v>
      </c>
      <c r="AL66" s="764"/>
      <c r="AM66" s="764"/>
      <c r="AN66" s="764"/>
      <c r="AO66" s="765"/>
      <c r="AP66" s="769" t="s">
        <v>441</v>
      </c>
      <c r="AQ66" s="770"/>
      <c r="AR66" s="770"/>
      <c r="AS66" s="770"/>
      <c r="AT66" s="771"/>
      <c r="AU66" s="769" t="s">
        <v>442</v>
      </c>
      <c r="AV66" s="770"/>
      <c r="AW66" s="770"/>
      <c r="AX66" s="770"/>
      <c r="AY66" s="771"/>
      <c r="AZ66" s="769" t="s">
        <v>388</v>
      </c>
      <c r="BA66" s="770"/>
      <c r="BB66" s="770"/>
      <c r="BC66" s="770"/>
      <c r="BD66" s="776"/>
      <c r="BE66" s="241"/>
      <c r="BF66" s="241"/>
      <c r="BG66" s="241"/>
      <c r="BH66" s="241"/>
      <c r="BI66" s="241"/>
      <c r="BJ66" s="241"/>
      <c r="BK66" s="241"/>
      <c r="BL66" s="241"/>
      <c r="BM66" s="241"/>
      <c r="BN66" s="241"/>
      <c r="BO66" s="241"/>
      <c r="BP66" s="241"/>
      <c r="BQ66" s="238">
        <v>60</v>
      </c>
      <c r="BR66" s="243"/>
      <c r="BS66" s="895"/>
      <c r="BT66" s="896"/>
      <c r="BU66" s="896"/>
      <c r="BV66" s="896"/>
      <c r="BW66" s="896"/>
      <c r="BX66" s="896"/>
      <c r="BY66" s="896"/>
      <c r="BZ66" s="896"/>
      <c r="CA66" s="896"/>
      <c r="CB66" s="896"/>
      <c r="CC66" s="896"/>
      <c r="CD66" s="896"/>
      <c r="CE66" s="896"/>
      <c r="CF66" s="896"/>
      <c r="CG66" s="901"/>
      <c r="CH66" s="898"/>
      <c r="CI66" s="899"/>
      <c r="CJ66" s="899"/>
      <c r="CK66" s="899"/>
      <c r="CL66" s="900"/>
      <c r="CM66" s="898"/>
      <c r="CN66" s="899"/>
      <c r="CO66" s="899"/>
      <c r="CP66" s="899"/>
      <c r="CQ66" s="900"/>
      <c r="CR66" s="898"/>
      <c r="CS66" s="899"/>
      <c r="CT66" s="899"/>
      <c r="CU66" s="899"/>
      <c r="CV66" s="900"/>
      <c r="CW66" s="898"/>
      <c r="CX66" s="899"/>
      <c r="CY66" s="899"/>
      <c r="CZ66" s="899"/>
      <c r="DA66" s="900"/>
      <c r="DB66" s="898"/>
      <c r="DC66" s="899"/>
      <c r="DD66" s="899"/>
      <c r="DE66" s="899"/>
      <c r="DF66" s="900"/>
      <c r="DG66" s="898"/>
      <c r="DH66" s="899"/>
      <c r="DI66" s="899"/>
      <c r="DJ66" s="899"/>
      <c r="DK66" s="900"/>
      <c r="DL66" s="898"/>
      <c r="DM66" s="899"/>
      <c r="DN66" s="899"/>
      <c r="DO66" s="899"/>
      <c r="DP66" s="900"/>
      <c r="DQ66" s="898"/>
      <c r="DR66" s="899"/>
      <c r="DS66" s="899"/>
      <c r="DT66" s="899"/>
      <c r="DU66" s="900"/>
      <c r="DV66" s="895"/>
      <c r="DW66" s="896"/>
      <c r="DX66" s="896"/>
      <c r="DY66" s="896"/>
      <c r="DZ66" s="897"/>
      <c r="EA66" s="230"/>
    </row>
    <row r="67" spans="1:131" ht="26.25" customHeight="1" thickBot="1" x14ac:dyDescent="0.25">
      <c r="A67" s="766"/>
      <c r="B67" s="767"/>
      <c r="C67" s="767"/>
      <c r="D67" s="767"/>
      <c r="E67" s="767"/>
      <c r="F67" s="767"/>
      <c r="G67" s="767"/>
      <c r="H67" s="767"/>
      <c r="I67" s="767"/>
      <c r="J67" s="767"/>
      <c r="K67" s="767"/>
      <c r="L67" s="767"/>
      <c r="M67" s="767"/>
      <c r="N67" s="767"/>
      <c r="O67" s="767"/>
      <c r="P67" s="768"/>
      <c r="Q67" s="772"/>
      <c r="R67" s="773"/>
      <c r="S67" s="773"/>
      <c r="T67" s="773"/>
      <c r="U67" s="774"/>
      <c r="V67" s="772"/>
      <c r="W67" s="773"/>
      <c r="X67" s="773"/>
      <c r="Y67" s="773"/>
      <c r="Z67" s="774"/>
      <c r="AA67" s="772"/>
      <c r="AB67" s="773"/>
      <c r="AC67" s="773"/>
      <c r="AD67" s="773"/>
      <c r="AE67" s="774"/>
      <c r="AF67" s="892"/>
      <c r="AG67" s="854"/>
      <c r="AH67" s="854"/>
      <c r="AI67" s="854"/>
      <c r="AJ67" s="893"/>
      <c r="AK67" s="894"/>
      <c r="AL67" s="767"/>
      <c r="AM67" s="767"/>
      <c r="AN67" s="767"/>
      <c r="AO67" s="768"/>
      <c r="AP67" s="772"/>
      <c r="AQ67" s="773"/>
      <c r="AR67" s="773"/>
      <c r="AS67" s="773"/>
      <c r="AT67" s="774"/>
      <c r="AU67" s="772"/>
      <c r="AV67" s="773"/>
      <c r="AW67" s="773"/>
      <c r="AX67" s="773"/>
      <c r="AY67" s="774"/>
      <c r="AZ67" s="772"/>
      <c r="BA67" s="773"/>
      <c r="BB67" s="773"/>
      <c r="BC67" s="773"/>
      <c r="BD67" s="778"/>
      <c r="BE67" s="241"/>
      <c r="BF67" s="241"/>
      <c r="BG67" s="241"/>
      <c r="BH67" s="241"/>
      <c r="BI67" s="241"/>
      <c r="BJ67" s="241"/>
      <c r="BK67" s="241"/>
      <c r="BL67" s="241"/>
      <c r="BM67" s="241"/>
      <c r="BN67" s="241"/>
      <c r="BO67" s="241"/>
      <c r="BP67" s="241"/>
      <c r="BQ67" s="238">
        <v>61</v>
      </c>
      <c r="BR67" s="243"/>
      <c r="BS67" s="895"/>
      <c r="BT67" s="896"/>
      <c r="BU67" s="896"/>
      <c r="BV67" s="896"/>
      <c r="BW67" s="896"/>
      <c r="BX67" s="896"/>
      <c r="BY67" s="896"/>
      <c r="BZ67" s="896"/>
      <c r="CA67" s="896"/>
      <c r="CB67" s="896"/>
      <c r="CC67" s="896"/>
      <c r="CD67" s="896"/>
      <c r="CE67" s="896"/>
      <c r="CF67" s="896"/>
      <c r="CG67" s="901"/>
      <c r="CH67" s="898"/>
      <c r="CI67" s="899"/>
      <c r="CJ67" s="899"/>
      <c r="CK67" s="899"/>
      <c r="CL67" s="900"/>
      <c r="CM67" s="898"/>
      <c r="CN67" s="899"/>
      <c r="CO67" s="899"/>
      <c r="CP67" s="899"/>
      <c r="CQ67" s="900"/>
      <c r="CR67" s="898"/>
      <c r="CS67" s="899"/>
      <c r="CT67" s="899"/>
      <c r="CU67" s="899"/>
      <c r="CV67" s="900"/>
      <c r="CW67" s="898"/>
      <c r="CX67" s="899"/>
      <c r="CY67" s="899"/>
      <c r="CZ67" s="899"/>
      <c r="DA67" s="900"/>
      <c r="DB67" s="898"/>
      <c r="DC67" s="899"/>
      <c r="DD67" s="899"/>
      <c r="DE67" s="899"/>
      <c r="DF67" s="900"/>
      <c r="DG67" s="898"/>
      <c r="DH67" s="899"/>
      <c r="DI67" s="899"/>
      <c r="DJ67" s="899"/>
      <c r="DK67" s="900"/>
      <c r="DL67" s="898"/>
      <c r="DM67" s="899"/>
      <c r="DN67" s="899"/>
      <c r="DO67" s="899"/>
      <c r="DP67" s="900"/>
      <c r="DQ67" s="898"/>
      <c r="DR67" s="899"/>
      <c r="DS67" s="899"/>
      <c r="DT67" s="899"/>
      <c r="DU67" s="900"/>
      <c r="DV67" s="895"/>
      <c r="DW67" s="896"/>
      <c r="DX67" s="896"/>
      <c r="DY67" s="896"/>
      <c r="DZ67" s="897"/>
      <c r="EA67" s="230"/>
    </row>
    <row r="68" spans="1:131" ht="26.25" customHeight="1" thickTop="1" x14ac:dyDescent="0.2">
      <c r="A68" s="236">
        <v>1</v>
      </c>
      <c r="B68" s="905" t="s">
        <v>619</v>
      </c>
      <c r="C68" s="906"/>
      <c r="D68" s="906"/>
      <c r="E68" s="906"/>
      <c r="F68" s="906"/>
      <c r="G68" s="906"/>
      <c r="H68" s="906"/>
      <c r="I68" s="906"/>
      <c r="J68" s="906"/>
      <c r="K68" s="906"/>
      <c r="L68" s="906"/>
      <c r="M68" s="906"/>
      <c r="N68" s="906"/>
      <c r="O68" s="906"/>
      <c r="P68" s="907"/>
      <c r="Q68" s="908">
        <v>162</v>
      </c>
      <c r="R68" s="902"/>
      <c r="S68" s="902"/>
      <c r="T68" s="902"/>
      <c r="U68" s="902"/>
      <c r="V68" s="902">
        <v>158</v>
      </c>
      <c r="W68" s="902"/>
      <c r="X68" s="902"/>
      <c r="Y68" s="902"/>
      <c r="Z68" s="902"/>
      <c r="AA68" s="902">
        <v>4</v>
      </c>
      <c r="AB68" s="902"/>
      <c r="AC68" s="902"/>
      <c r="AD68" s="902"/>
      <c r="AE68" s="902"/>
      <c r="AF68" s="902">
        <v>4</v>
      </c>
      <c r="AG68" s="902"/>
      <c r="AH68" s="902"/>
      <c r="AI68" s="902"/>
      <c r="AJ68" s="902"/>
      <c r="AK68" s="902">
        <v>7</v>
      </c>
      <c r="AL68" s="902"/>
      <c r="AM68" s="902"/>
      <c r="AN68" s="902"/>
      <c r="AO68" s="902"/>
      <c r="AP68" s="902" t="s">
        <v>618</v>
      </c>
      <c r="AQ68" s="902"/>
      <c r="AR68" s="902"/>
      <c r="AS68" s="902"/>
      <c r="AT68" s="902"/>
      <c r="AU68" s="902" t="s">
        <v>618</v>
      </c>
      <c r="AV68" s="902"/>
      <c r="AW68" s="902"/>
      <c r="AX68" s="902"/>
      <c r="AY68" s="902"/>
      <c r="AZ68" s="903"/>
      <c r="BA68" s="903"/>
      <c r="BB68" s="903"/>
      <c r="BC68" s="903"/>
      <c r="BD68" s="904"/>
      <c r="BE68" s="241"/>
      <c r="BF68" s="241"/>
      <c r="BG68" s="241"/>
      <c r="BH68" s="241"/>
      <c r="BI68" s="241"/>
      <c r="BJ68" s="241"/>
      <c r="BK68" s="241"/>
      <c r="BL68" s="241"/>
      <c r="BM68" s="241"/>
      <c r="BN68" s="241"/>
      <c r="BO68" s="241"/>
      <c r="BP68" s="241"/>
      <c r="BQ68" s="238">
        <v>62</v>
      </c>
      <c r="BR68" s="243"/>
      <c r="BS68" s="895"/>
      <c r="BT68" s="896"/>
      <c r="BU68" s="896"/>
      <c r="BV68" s="896"/>
      <c r="BW68" s="896"/>
      <c r="BX68" s="896"/>
      <c r="BY68" s="896"/>
      <c r="BZ68" s="896"/>
      <c r="CA68" s="896"/>
      <c r="CB68" s="896"/>
      <c r="CC68" s="896"/>
      <c r="CD68" s="896"/>
      <c r="CE68" s="896"/>
      <c r="CF68" s="896"/>
      <c r="CG68" s="901"/>
      <c r="CH68" s="898"/>
      <c r="CI68" s="899"/>
      <c r="CJ68" s="899"/>
      <c r="CK68" s="899"/>
      <c r="CL68" s="900"/>
      <c r="CM68" s="898"/>
      <c r="CN68" s="899"/>
      <c r="CO68" s="899"/>
      <c r="CP68" s="899"/>
      <c r="CQ68" s="900"/>
      <c r="CR68" s="898"/>
      <c r="CS68" s="899"/>
      <c r="CT68" s="899"/>
      <c r="CU68" s="899"/>
      <c r="CV68" s="900"/>
      <c r="CW68" s="898"/>
      <c r="CX68" s="899"/>
      <c r="CY68" s="899"/>
      <c r="CZ68" s="899"/>
      <c r="DA68" s="900"/>
      <c r="DB68" s="898"/>
      <c r="DC68" s="899"/>
      <c r="DD68" s="899"/>
      <c r="DE68" s="899"/>
      <c r="DF68" s="900"/>
      <c r="DG68" s="898"/>
      <c r="DH68" s="899"/>
      <c r="DI68" s="899"/>
      <c r="DJ68" s="899"/>
      <c r="DK68" s="900"/>
      <c r="DL68" s="898"/>
      <c r="DM68" s="899"/>
      <c r="DN68" s="899"/>
      <c r="DO68" s="899"/>
      <c r="DP68" s="900"/>
      <c r="DQ68" s="898"/>
      <c r="DR68" s="899"/>
      <c r="DS68" s="899"/>
      <c r="DT68" s="899"/>
      <c r="DU68" s="900"/>
      <c r="DV68" s="895"/>
      <c r="DW68" s="896"/>
      <c r="DX68" s="896"/>
      <c r="DY68" s="896"/>
      <c r="DZ68" s="897"/>
      <c r="EA68" s="230"/>
    </row>
    <row r="69" spans="1:131" ht="26.25" customHeight="1" x14ac:dyDescent="0.2">
      <c r="A69" s="238">
        <v>2</v>
      </c>
      <c r="B69" s="909" t="s">
        <v>620</v>
      </c>
      <c r="C69" s="910"/>
      <c r="D69" s="910"/>
      <c r="E69" s="910"/>
      <c r="F69" s="910"/>
      <c r="G69" s="910"/>
      <c r="H69" s="910"/>
      <c r="I69" s="910"/>
      <c r="J69" s="910"/>
      <c r="K69" s="910"/>
      <c r="L69" s="910"/>
      <c r="M69" s="910"/>
      <c r="N69" s="910"/>
      <c r="O69" s="910"/>
      <c r="P69" s="911"/>
      <c r="Q69" s="912">
        <v>21</v>
      </c>
      <c r="R69" s="866"/>
      <c r="S69" s="866"/>
      <c r="T69" s="866"/>
      <c r="U69" s="866"/>
      <c r="V69" s="866">
        <v>20</v>
      </c>
      <c r="W69" s="866"/>
      <c r="X69" s="866"/>
      <c r="Y69" s="866"/>
      <c r="Z69" s="866"/>
      <c r="AA69" s="866">
        <v>1</v>
      </c>
      <c r="AB69" s="866"/>
      <c r="AC69" s="866"/>
      <c r="AD69" s="866"/>
      <c r="AE69" s="866"/>
      <c r="AF69" s="866">
        <v>1</v>
      </c>
      <c r="AG69" s="866"/>
      <c r="AH69" s="866"/>
      <c r="AI69" s="866"/>
      <c r="AJ69" s="866"/>
      <c r="AK69" s="866" t="s">
        <v>618</v>
      </c>
      <c r="AL69" s="866"/>
      <c r="AM69" s="866"/>
      <c r="AN69" s="866"/>
      <c r="AO69" s="866"/>
      <c r="AP69" s="866" t="s">
        <v>618</v>
      </c>
      <c r="AQ69" s="866"/>
      <c r="AR69" s="866"/>
      <c r="AS69" s="866"/>
      <c r="AT69" s="866"/>
      <c r="AU69" s="866" t="s">
        <v>618</v>
      </c>
      <c r="AV69" s="866"/>
      <c r="AW69" s="866"/>
      <c r="AX69" s="866"/>
      <c r="AY69" s="866"/>
      <c r="AZ69" s="868"/>
      <c r="BA69" s="868"/>
      <c r="BB69" s="868"/>
      <c r="BC69" s="868"/>
      <c r="BD69" s="869"/>
      <c r="BE69" s="241"/>
      <c r="BF69" s="241"/>
      <c r="BG69" s="241"/>
      <c r="BH69" s="241"/>
      <c r="BI69" s="241"/>
      <c r="BJ69" s="241"/>
      <c r="BK69" s="241"/>
      <c r="BL69" s="241"/>
      <c r="BM69" s="241"/>
      <c r="BN69" s="241"/>
      <c r="BO69" s="241"/>
      <c r="BP69" s="241"/>
      <c r="BQ69" s="238">
        <v>63</v>
      </c>
      <c r="BR69" s="243"/>
      <c r="BS69" s="895"/>
      <c r="BT69" s="896"/>
      <c r="BU69" s="896"/>
      <c r="BV69" s="896"/>
      <c r="BW69" s="896"/>
      <c r="BX69" s="896"/>
      <c r="BY69" s="896"/>
      <c r="BZ69" s="896"/>
      <c r="CA69" s="896"/>
      <c r="CB69" s="896"/>
      <c r="CC69" s="896"/>
      <c r="CD69" s="896"/>
      <c r="CE69" s="896"/>
      <c r="CF69" s="896"/>
      <c r="CG69" s="901"/>
      <c r="CH69" s="898"/>
      <c r="CI69" s="899"/>
      <c r="CJ69" s="899"/>
      <c r="CK69" s="899"/>
      <c r="CL69" s="900"/>
      <c r="CM69" s="898"/>
      <c r="CN69" s="899"/>
      <c r="CO69" s="899"/>
      <c r="CP69" s="899"/>
      <c r="CQ69" s="900"/>
      <c r="CR69" s="898"/>
      <c r="CS69" s="899"/>
      <c r="CT69" s="899"/>
      <c r="CU69" s="899"/>
      <c r="CV69" s="900"/>
      <c r="CW69" s="898"/>
      <c r="CX69" s="899"/>
      <c r="CY69" s="899"/>
      <c r="CZ69" s="899"/>
      <c r="DA69" s="900"/>
      <c r="DB69" s="898"/>
      <c r="DC69" s="899"/>
      <c r="DD69" s="899"/>
      <c r="DE69" s="899"/>
      <c r="DF69" s="900"/>
      <c r="DG69" s="898"/>
      <c r="DH69" s="899"/>
      <c r="DI69" s="899"/>
      <c r="DJ69" s="899"/>
      <c r="DK69" s="900"/>
      <c r="DL69" s="898"/>
      <c r="DM69" s="899"/>
      <c r="DN69" s="899"/>
      <c r="DO69" s="899"/>
      <c r="DP69" s="900"/>
      <c r="DQ69" s="898"/>
      <c r="DR69" s="899"/>
      <c r="DS69" s="899"/>
      <c r="DT69" s="899"/>
      <c r="DU69" s="900"/>
      <c r="DV69" s="895"/>
      <c r="DW69" s="896"/>
      <c r="DX69" s="896"/>
      <c r="DY69" s="896"/>
      <c r="DZ69" s="897"/>
      <c r="EA69" s="230"/>
    </row>
    <row r="70" spans="1:131" ht="26.25" customHeight="1" x14ac:dyDescent="0.2">
      <c r="A70" s="238">
        <v>3</v>
      </c>
      <c r="B70" s="909" t="s">
        <v>621</v>
      </c>
      <c r="C70" s="910"/>
      <c r="D70" s="910"/>
      <c r="E70" s="910"/>
      <c r="F70" s="910"/>
      <c r="G70" s="910"/>
      <c r="H70" s="910"/>
      <c r="I70" s="910"/>
      <c r="J70" s="910"/>
      <c r="K70" s="910"/>
      <c r="L70" s="910"/>
      <c r="M70" s="910"/>
      <c r="N70" s="910"/>
      <c r="O70" s="910"/>
      <c r="P70" s="911"/>
      <c r="Q70" s="912">
        <v>299</v>
      </c>
      <c r="R70" s="866"/>
      <c r="S70" s="866"/>
      <c r="T70" s="866"/>
      <c r="U70" s="866"/>
      <c r="V70" s="866">
        <v>259</v>
      </c>
      <c r="W70" s="866"/>
      <c r="X70" s="866"/>
      <c r="Y70" s="866"/>
      <c r="Z70" s="866"/>
      <c r="AA70" s="866">
        <v>40</v>
      </c>
      <c r="AB70" s="866"/>
      <c r="AC70" s="866"/>
      <c r="AD70" s="866"/>
      <c r="AE70" s="866"/>
      <c r="AF70" s="866">
        <v>40</v>
      </c>
      <c r="AG70" s="866"/>
      <c r="AH70" s="866"/>
      <c r="AI70" s="866"/>
      <c r="AJ70" s="866"/>
      <c r="AK70" s="866" t="s">
        <v>618</v>
      </c>
      <c r="AL70" s="866"/>
      <c r="AM70" s="866"/>
      <c r="AN70" s="866"/>
      <c r="AO70" s="866"/>
      <c r="AP70" s="866">
        <v>10</v>
      </c>
      <c r="AQ70" s="866"/>
      <c r="AR70" s="866"/>
      <c r="AS70" s="866"/>
      <c r="AT70" s="866"/>
      <c r="AU70" s="866">
        <v>5</v>
      </c>
      <c r="AV70" s="866"/>
      <c r="AW70" s="866"/>
      <c r="AX70" s="866"/>
      <c r="AY70" s="866"/>
      <c r="AZ70" s="868"/>
      <c r="BA70" s="868"/>
      <c r="BB70" s="868"/>
      <c r="BC70" s="868"/>
      <c r="BD70" s="869"/>
      <c r="BE70" s="241"/>
      <c r="BF70" s="241"/>
      <c r="BG70" s="241"/>
      <c r="BH70" s="241"/>
      <c r="BI70" s="241"/>
      <c r="BJ70" s="241"/>
      <c r="BK70" s="241"/>
      <c r="BL70" s="241"/>
      <c r="BM70" s="241"/>
      <c r="BN70" s="241"/>
      <c r="BO70" s="241"/>
      <c r="BP70" s="241"/>
      <c r="BQ70" s="238">
        <v>64</v>
      </c>
      <c r="BR70" s="243"/>
      <c r="BS70" s="895"/>
      <c r="BT70" s="896"/>
      <c r="BU70" s="896"/>
      <c r="BV70" s="896"/>
      <c r="BW70" s="896"/>
      <c r="BX70" s="896"/>
      <c r="BY70" s="896"/>
      <c r="BZ70" s="896"/>
      <c r="CA70" s="896"/>
      <c r="CB70" s="896"/>
      <c r="CC70" s="896"/>
      <c r="CD70" s="896"/>
      <c r="CE70" s="896"/>
      <c r="CF70" s="896"/>
      <c r="CG70" s="901"/>
      <c r="CH70" s="898"/>
      <c r="CI70" s="899"/>
      <c r="CJ70" s="899"/>
      <c r="CK70" s="899"/>
      <c r="CL70" s="900"/>
      <c r="CM70" s="898"/>
      <c r="CN70" s="899"/>
      <c r="CO70" s="899"/>
      <c r="CP70" s="899"/>
      <c r="CQ70" s="900"/>
      <c r="CR70" s="898"/>
      <c r="CS70" s="899"/>
      <c r="CT70" s="899"/>
      <c r="CU70" s="899"/>
      <c r="CV70" s="900"/>
      <c r="CW70" s="898"/>
      <c r="CX70" s="899"/>
      <c r="CY70" s="899"/>
      <c r="CZ70" s="899"/>
      <c r="DA70" s="900"/>
      <c r="DB70" s="898"/>
      <c r="DC70" s="899"/>
      <c r="DD70" s="899"/>
      <c r="DE70" s="899"/>
      <c r="DF70" s="900"/>
      <c r="DG70" s="898"/>
      <c r="DH70" s="899"/>
      <c r="DI70" s="899"/>
      <c r="DJ70" s="899"/>
      <c r="DK70" s="900"/>
      <c r="DL70" s="898"/>
      <c r="DM70" s="899"/>
      <c r="DN70" s="899"/>
      <c r="DO70" s="899"/>
      <c r="DP70" s="900"/>
      <c r="DQ70" s="898"/>
      <c r="DR70" s="899"/>
      <c r="DS70" s="899"/>
      <c r="DT70" s="899"/>
      <c r="DU70" s="900"/>
      <c r="DV70" s="895"/>
      <c r="DW70" s="896"/>
      <c r="DX70" s="896"/>
      <c r="DY70" s="896"/>
      <c r="DZ70" s="897"/>
      <c r="EA70" s="230"/>
    </row>
    <row r="71" spans="1:131" ht="26.25" customHeight="1" x14ac:dyDescent="0.2">
      <c r="A71" s="238">
        <v>4</v>
      </c>
      <c r="B71" s="909" t="s">
        <v>622</v>
      </c>
      <c r="C71" s="910"/>
      <c r="D71" s="910"/>
      <c r="E71" s="910"/>
      <c r="F71" s="910"/>
      <c r="G71" s="910"/>
      <c r="H71" s="910"/>
      <c r="I71" s="910"/>
      <c r="J71" s="910"/>
      <c r="K71" s="910"/>
      <c r="L71" s="910"/>
      <c r="M71" s="910"/>
      <c r="N71" s="910"/>
      <c r="O71" s="910"/>
      <c r="P71" s="911"/>
      <c r="Q71" s="912">
        <v>16</v>
      </c>
      <c r="R71" s="866"/>
      <c r="S71" s="866"/>
      <c r="T71" s="866"/>
      <c r="U71" s="866"/>
      <c r="V71" s="866">
        <v>12</v>
      </c>
      <c r="W71" s="866"/>
      <c r="X71" s="866"/>
      <c r="Y71" s="866"/>
      <c r="Z71" s="866"/>
      <c r="AA71" s="866">
        <v>4</v>
      </c>
      <c r="AB71" s="866"/>
      <c r="AC71" s="866"/>
      <c r="AD71" s="866"/>
      <c r="AE71" s="866"/>
      <c r="AF71" s="866">
        <v>4</v>
      </c>
      <c r="AG71" s="866"/>
      <c r="AH71" s="866"/>
      <c r="AI71" s="866"/>
      <c r="AJ71" s="866"/>
      <c r="AK71" s="866" t="s">
        <v>618</v>
      </c>
      <c r="AL71" s="866"/>
      <c r="AM71" s="866"/>
      <c r="AN71" s="866"/>
      <c r="AO71" s="866"/>
      <c r="AP71" s="866" t="s">
        <v>618</v>
      </c>
      <c r="AQ71" s="866"/>
      <c r="AR71" s="866"/>
      <c r="AS71" s="866"/>
      <c r="AT71" s="866"/>
      <c r="AU71" s="866" t="s">
        <v>618</v>
      </c>
      <c r="AV71" s="866"/>
      <c r="AW71" s="866"/>
      <c r="AX71" s="866"/>
      <c r="AY71" s="866"/>
      <c r="AZ71" s="868"/>
      <c r="BA71" s="868"/>
      <c r="BB71" s="868"/>
      <c r="BC71" s="868"/>
      <c r="BD71" s="869"/>
      <c r="BE71" s="241"/>
      <c r="BF71" s="241"/>
      <c r="BG71" s="241"/>
      <c r="BH71" s="241"/>
      <c r="BI71" s="241"/>
      <c r="BJ71" s="241"/>
      <c r="BK71" s="241"/>
      <c r="BL71" s="241"/>
      <c r="BM71" s="241"/>
      <c r="BN71" s="241"/>
      <c r="BO71" s="241"/>
      <c r="BP71" s="241"/>
      <c r="BQ71" s="238">
        <v>65</v>
      </c>
      <c r="BR71" s="243"/>
      <c r="BS71" s="895"/>
      <c r="BT71" s="896"/>
      <c r="BU71" s="896"/>
      <c r="BV71" s="896"/>
      <c r="BW71" s="896"/>
      <c r="BX71" s="896"/>
      <c r="BY71" s="896"/>
      <c r="BZ71" s="896"/>
      <c r="CA71" s="896"/>
      <c r="CB71" s="896"/>
      <c r="CC71" s="896"/>
      <c r="CD71" s="896"/>
      <c r="CE71" s="896"/>
      <c r="CF71" s="896"/>
      <c r="CG71" s="901"/>
      <c r="CH71" s="898"/>
      <c r="CI71" s="899"/>
      <c r="CJ71" s="899"/>
      <c r="CK71" s="899"/>
      <c r="CL71" s="900"/>
      <c r="CM71" s="898"/>
      <c r="CN71" s="899"/>
      <c r="CO71" s="899"/>
      <c r="CP71" s="899"/>
      <c r="CQ71" s="900"/>
      <c r="CR71" s="898"/>
      <c r="CS71" s="899"/>
      <c r="CT71" s="899"/>
      <c r="CU71" s="899"/>
      <c r="CV71" s="900"/>
      <c r="CW71" s="898"/>
      <c r="CX71" s="899"/>
      <c r="CY71" s="899"/>
      <c r="CZ71" s="899"/>
      <c r="DA71" s="900"/>
      <c r="DB71" s="898"/>
      <c r="DC71" s="899"/>
      <c r="DD71" s="899"/>
      <c r="DE71" s="899"/>
      <c r="DF71" s="900"/>
      <c r="DG71" s="898"/>
      <c r="DH71" s="899"/>
      <c r="DI71" s="899"/>
      <c r="DJ71" s="899"/>
      <c r="DK71" s="900"/>
      <c r="DL71" s="898"/>
      <c r="DM71" s="899"/>
      <c r="DN71" s="899"/>
      <c r="DO71" s="899"/>
      <c r="DP71" s="900"/>
      <c r="DQ71" s="898"/>
      <c r="DR71" s="899"/>
      <c r="DS71" s="899"/>
      <c r="DT71" s="899"/>
      <c r="DU71" s="900"/>
      <c r="DV71" s="895"/>
      <c r="DW71" s="896"/>
      <c r="DX71" s="896"/>
      <c r="DY71" s="896"/>
      <c r="DZ71" s="897"/>
      <c r="EA71" s="230"/>
    </row>
    <row r="72" spans="1:131" ht="26.25" customHeight="1" x14ac:dyDescent="0.2">
      <c r="A72" s="238">
        <v>5</v>
      </c>
      <c r="B72" s="909" t="s">
        <v>623</v>
      </c>
      <c r="C72" s="910"/>
      <c r="D72" s="910"/>
      <c r="E72" s="910"/>
      <c r="F72" s="910"/>
      <c r="G72" s="910"/>
      <c r="H72" s="910"/>
      <c r="I72" s="910"/>
      <c r="J72" s="910"/>
      <c r="K72" s="910"/>
      <c r="L72" s="910"/>
      <c r="M72" s="910"/>
      <c r="N72" s="910"/>
      <c r="O72" s="910"/>
      <c r="P72" s="911"/>
      <c r="Q72" s="912">
        <v>41</v>
      </c>
      <c r="R72" s="866"/>
      <c r="S72" s="866"/>
      <c r="T72" s="866"/>
      <c r="U72" s="866"/>
      <c r="V72" s="866">
        <v>35</v>
      </c>
      <c r="W72" s="866"/>
      <c r="X72" s="866"/>
      <c r="Y72" s="866"/>
      <c r="Z72" s="866"/>
      <c r="AA72" s="866">
        <v>6</v>
      </c>
      <c r="AB72" s="866"/>
      <c r="AC72" s="866"/>
      <c r="AD72" s="866"/>
      <c r="AE72" s="866"/>
      <c r="AF72" s="866">
        <v>6</v>
      </c>
      <c r="AG72" s="866"/>
      <c r="AH72" s="866"/>
      <c r="AI72" s="866"/>
      <c r="AJ72" s="866"/>
      <c r="AK72" s="866" t="s">
        <v>618</v>
      </c>
      <c r="AL72" s="866"/>
      <c r="AM72" s="866"/>
      <c r="AN72" s="866"/>
      <c r="AO72" s="866"/>
      <c r="AP72" s="866" t="s">
        <v>618</v>
      </c>
      <c r="AQ72" s="866"/>
      <c r="AR72" s="866"/>
      <c r="AS72" s="866"/>
      <c r="AT72" s="866"/>
      <c r="AU72" s="866" t="s">
        <v>618</v>
      </c>
      <c r="AV72" s="866"/>
      <c r="AW72" s="866"/>
      <c r="AX72" s="866"/>
      <c r="AY72" s="866"/>
      <c r="AZ72" s="868"/>
      <c r="BA72" s="868"/>
      <c r="BB72" s="868"/>
      <c r="BC72" s="868"/>
      <c r="BD72" s="869"/>
      <c r="BE72" s="241"/>
      <c r="BF72" s="241"/>
      <c r="BG72" s="241"/>
      <c r="BH72" s="241"/>
      <c r="BI72" s="241"/>
      <c r="BJ72" s="241"/>
      <c r="BK72" s="241"/>
      <c r="BL72" s="241"/>
      <c r="BM72" s="241"/>
      <c r="BN72" s="241"/>
      <c r="BO72" s="241"/>
      <c r="BP72" s="241"/>
      <c r="BQ72" s="238">
        <v>66</v>
      </c>
      <c r="BR72" s="243"/>
      <c r="BS72" s="895"/>
      <c r="BT72" s="896"/>
      <c r="BU72" s="896"/>
      <c r="BV72" s="896"/>
      <c r="BW72" s="896"/>
      <c r="BX72" s="896"/>
      <c r="BY72" s="896"/>
      <c r="BZ72" s="896"/>
      <c r="CA72" s="896"/>
      <c r="CB72" s="896"/>
      <c r="CC72" s="896"/>
      <c r="CD72" s="896"/>
      <c r="CE72" s="896"/>
      <c r="CF72" s="896"/>
      <c r="CG72" s="901"/>
      <c r="CH72" s="898"/>
      <c r="CI72" s="899"/>
      <c r="CJ72" s="899"/>
      <c r="CK72" s="899"/>
      <c r="CL72" s="900"/>
      <c r="CM72" s="898"/>
      <c r="CN72" s="899"/>
      <c r="CO72" s="899"/>
      <c r="CP72" s="899"/>
      <c r="CQ72" s="900"/>
      <c r="CR72" s="898"/>
      <c r="CS72" s="899"/>
      <c r="CT72" s="899"/>
      <c r="CU72" s="899"/>
      <c r="CV72" s="900"/>
      <c r="CW72" s="898"/>
      <c r="CX72" s="899"/>
      <c r="CY72" s="899"/>
      <c r="CZ72" s="899"/>
      <c r="DA72" s="900"/>
      <c r="DB72" s="898"/>
      <c r="DC72" s="899"/>
      <c r="DD72" s="899"/>
      <c r="DE72" s="899"/>
      <c r="DF72" s="900"/>
      <c r="DG72" s="898"/>
      <c r="DH72" s="899"/>
      <c r="DI72" s="899"/>
      <c r="DJ72" s="899"/>
      <c r="DK72" s="900"/>
      <c r="DL72" s="898"/>
      <c r="DM72" s="899"/>
      <c r="DN72" s="899"/>
      <c r="DO72" s="899"/>
      <c r="DP72" s="900"/>
      <c r="DQ72" s="898"/>
      <c r="DR72" s="899"/>
      <c r="DS72" s="899"/>
      <c r="DT72" s="899"/>
      <c r="DU72" s="900"/>
      <c r="DV72" s="895"/>
      <c r="DW72" s="896"/>
      <c r="DX72" s="896"/>
      <c r="DY72" s="896"/>
      <c r="DZ72" s="897"/>
      <c r="EA72" s="230"/>
    </row>
    <row r="73" spans="1:131" ht="26.25" customHeight="1" x14ac:dyDescent="0.2">
      <c r="A73" s="238">
        <v>6</v>
      </c>
      <c r="B73" s="909" t="s">
        <v>624</v>
      </c>
      <c r="C73" s="910"/>
      <c r="D73" s="910"/>
      <c r="E73" s="910"/>
      <c r="F73" s="910"/>
      <c r="G73" s="910"/>
      <c r="H73" s="910"/>
      <c r="I73" s="910"/>
      <c r="J73" s="910"/>
      <c r="K73" s="910"/>
      <c r="L73" s="910"/>
      <c r="M73" s="910"/>
      <c r="N73" s="910"/>
      <c r="O73" s="910"/>
      <c r="P73" s="911"/>
      <c r="Q73" s="912">
        <v>11</v>
      </c>
      <c r="R73" s="866"/>
      <c r="S73" s="866"/>
      <c r="T73" s="866"/>
      <c r="U73" s="866"/>
      <c r="V73" s="866">
        <v>2</v>
      </c>
      <c r="W73" s="866"/>
      <c r="X73" s="866"/>
      <c r="Y73" s="866"/>
      <c r="Z73" s="866"/>
      <c r="AA73" s="866">
        <v>9</v>
      </c>
      <c r="AB73" s="866"/>
      <c r="AC73" s="866"/>
      <c r="AD73" s="866"/>
      <c r="AE73" s="866"/>
      <c r="AF73" s="866">
        <v>9</v>
      </c>
      <c r="AG73" s="866"/>
      <c r="AH73" s="866"/>
      <c r="AI73" s="866"/>
      <c r="AJ73" s="866"/>
      <c r="AK73" s="866" t="s">
        <v>618</v>
      </c>
      <c r="AL73" s="866"/>
      <c r="AM73" s="866"/>
      <c r="AN73" s="866"/>
      <c r="AO73" s="866"/>
      <c r="AP73" s="866" t="s">
        <v>618</v>
      </c>
      <c r="AQ73" s="866"/>
      <c r="AR73" s="866"/>
      <c r="AS73" s="866"/>
      <c r="AT73" s="866"/>
      <c r="AU73" s="866" t="s">
        <v>618</v>
      </c>
      <c r="AV73" s="866"/>
      <c r="AW73" s="866"/>
      <c r="AX73" s="866"/>
      <c r="AY73" s="866"/>
      <c r="AZ73" s="868"/>
      <c r="BA73" s="868"/>
      <c r="BB73" s="868"/>
      <c r="BC73" s="868"/>
      <c r="BD73" s="869"/>
      <c r="BE73" s="241"/>
      <c r="BF73" s="241"/>
      <c r="BG73" s="241"/>
      <c r="BH73" s="241"/>
      <c r="BI73" s="241"/>
      <c r="BJ73" s="241"/>
      <c r="BK73" s="241"/>
      <c r="BL73" s="241"/>
      <c r="BM73" s="241"/>
      <c r="BN73" s="241"/>
      <c r="BO73" s="241"/>
      <c r="BP73" s="241"/>
      <c r="BQ73" s="238">
        <v>67</v>
      </c>
      <c r="BR73" s="243"/>
      <c r="BS73" s="895"/>
      <c r="BT73" s="896"/>
      <c r="BU73" s="896"/>
      <c r="BV73" s="896"/>
      <c r="BW73" s="896"/>
      <c r="BX73" s="896"/>
      <c r="BY73" s="896"/>
      <c r="BZ73" s="896"/>
      <c r="CA73" s="896"/>
      <c r="CB73" s="896"/>
      <c r="CC73" s="896"/>
      <c r="CD73" s="896"/>
      <c r="CE73" s="896"/>
      <c r="CF73" s="896"/>
      <c r="CG73" s="901"/>
      <c r="CH73" s="898"/>
      <c r="CI73" s="899"/>
      <c r="CJ73" s="899"/>
      <c r="CK73" s="899"/>
      <c r="CL73" s="900"/>
      <c r="CM73" s="898"/>
      <c r="CN73" s="899"/>
      <c r="CO73" s="899"/>
      <c r="CP73" s="899"/>
      <c r="CQ73" s="900"/>
      <c r="CR73" s="898"/>
      <c r="CS73" s="899"/>
      <c r="CT73" s="899"/>
      <c r="CU73" s="899"/>
      <c r="CV73" s="900"/>
      <c r="CW73" s="898"/>
      <c r="CX73" s="899"/>
      <c r="CY73" s="899"/>
      <c r="CZ73" s="899"/>
      <c r="DA73" s="900"/>
      <c r="DB73" s="898"/>
      <c r="DC73" s="899"/>
      <c r="DD73" s="899"/>
      <c r="DE73" s="899"/>
      <c r="DF73" s="900"/>
      <c r="DG73" s="898"/>
      <c r="DH73" s="899"/>
      <c r="DI73" s="899"/>
      <c r="DJ73" s="899"/>
      <c r="DK73" s="900"/>
      <c r="DL73" s="898"/>
      <c r="DM73" s="899"/>
      <c r="DN73" s="899"/>
      <c r="DO73" s="899"/>
      <c r="DP73" s="900"/>
      <c r="DQ73" s="898"/>
      <c r="DR73" s="899"/>
      <c r="DS73" s="899"/>
      <c r="DT73" s="899"/>
      <c r="DU73" s="900"/>
      <c r="DV73" s="895"/>
      <c r="DW73" s="896"/>
      <c r="DX73" s="896"/>
      <c r="DY73" s="896"/>
      <c r="DZ73" s="897"/>
      <c r="EA73" s="230"/>
    </row>
    <row r="74" spans="1:131" ht="26.25" customHeight="1" x14ac:dyDescent="0.2">
      <c r="A74" s="238">
        <v>7</v>
      </c>
      <c r="B74" s="909" t="s">
        <v>625</v>
      </c>
      <c r="C74" s="910"/>
      <c r="D74" s="910"/>
      <c r="E74" s="910"/>
      <c r="F74" s="910"/>
      <c r="G74" s="910"/>
      <c r="H74" s="910"/>
      <c r="I74" s="910"/>
      <c r="J74" s="910"/>
      <c r="K74" s="910"/>
      <c r="L74" s="910"/>
      <c r="M74" s="910"/>
      <c r="N74" s="910"/>
      <c r="O74" s="910"/>
      <c r="P74" s="911"/>
      <c r="Q74" s="912">
        <v>1847</v>
      </c>
      <c r="R74" s="866"/>
      <c r="S74" s="866"/>
      <c r="T74" s="866"/>
      <c r="U74" s="866"/>
      <c r="V74" s="866">
        <v>1651</v>
      </c>
      <c r="W74" s="866"/>
      <c r="X74" s="866"/>
      <c r="Y74" s="866"/>
      <c r="Z74" s="866"/>
      <c r="AA74" s="866">
        <v>196</v>
      </c>
      <c r="AB74" s="866"/>
      <c r="AC74" s="866"/>
      <c r="AD74" s="866"/>
      <c r="AE74" s="866"/>
      <c r="AF74" s="866">
        <v>196</v>
      </c>
      <c r="AG74" s="866"/>
      <c r="AH74" s="866"/>
      <c r="AI74" s="866"/>
      <c r="AJ74" s="866"/>
      <c r="AK74" s="866" t="s">
        <v>618</v>
      </c>
      <c r="AL74" s="866"/>
      <c r="AM74" s="866"/>
      <c r="AN74" s="866"/>
      <c r="AO74" s="866"/>
      <c r="AP74" s="866">
        <v>5547</v>
      </c>
      <c r="AQ74" s="866"/>
      <c r="AR74" s="866"/>
      <c r="AS74" s="866"/>
      <c r="AT74" s="866"/>
      <c r="AU74" s="866">
        <v>512</v>
      </c>
      <c r="AV74" s="866"/>
      <c r="AW74" s="866"/>
      <c r="AX74" s="866"/>
      <c r="AY74" s="866"/>
      <c r="AZ74" s="868"/>
      <c r="BA74" s="868"/>
      <c r="BB74" s="868"/>
      <c r="BC74" s="868"/>
      <c r="BD74" s="869"/>
      <c r="BE74" s="241"/>
      <c r="BF74" s="241"/>
      <c r="BG74" s="241"/>
      <c r="BH74" s="241"/>
      <c r="BI74" s="241"/>
      <c r="BJ74" s="241"/>
      <c r="BK74" s="241"/>
      <c r="BL74" s="241"/>
      <c r="BM74" s="241"/>
      <c r="BN74" s="241"/>
      <c r="BO74" s="241"/>
      <c r="BP74" s="241"/>
      <c r="BQ74" s="238">
        <v>68</v>
      </c>
      <c r="BR74" s="243"/>
      <c r="BS74" s="895"/>
      <c r="BT74" s="896"/>
      <c r="BU74" s="896"/>
      <c r="BV74" s="896"/>
      <c r="BW74" s="896"/>
      <c r="BX74" s="896"/>
      <c r="BY74" s="896"/>
      <c r="BZ74" s="896"/>
      <c r="CA74" s="896"/>
      <c r="CB74" s="896"/>
      <c r="CC74" s="896"/>
      <c r="CD74" s="896"/>
      <c r="CE74" s="896"/>
      <c r="CF74" s="896"/>
      <c r="CG74" s="901"/>
      <c r="CH74" s="898"/>
      <c r="CI74" s="899"/>
      <c r="CJ74" s="899"/>
      <c r="CK74" s="899"/>
      <c r="CL74" s="900"/>
      <c r="CM74" s="898"/>
      <c r="CN74" s="899"/>
      <c r="CO74" s="899"/>
      <c r="CP74" s="899"/>
      <c r="CQ74" s="900"/>
      <c r="CR74" s="898"/>
      <c r="CS74" s="899"/>
      <c r="CT74" s="899"/>
      <c r="CU74" s="899"/>
      <c r="CV74" s="900"/>
      <c r="CW74" s="898"/>
      <c r="CX74" s="899"/>
      <c r="CY74" s="899"/>
      <c r="CZ74" s="899"/>
      <c r="DA74" s="900"/>
      <c r="DB74" s="898"/>
      <c r="DC74" s="899"/>
      <c r="DD74" s="899"/>
      <c r="DE74" s="899"/>
      <c r="DF74" s="900"/>
      <c r="DG74" s="898"/>
      <c r="DH74" s="899"/>
      <c r="DI74" s="899"/>
      <c r="DJ74" s="899"/>
      <c r="DK74" s="900"/>
      <c r="DL74" s="898"/>
      <c r="DM74" s="899"/>
      <c r="DN74" s="899"/>
      <c r="DO74" s="899"/>
      <c r="DP74" s="900"/>
      <c r="DQ74" s="898"/>
      <c r="DR74" s="899"/>
      <c r="DS74" s="899"/>
      <c r="DT74" s="899"/>
      <c r="DU74" s="900"/>
      <c r="DV74" s="895"/>
      <c r="DW74" s="896"/>
      <c r="DX74" s="896"/>
      <c r="DY74" s="896"/>
      <c r="DZ74" s="897"/>
      <c r="EA74" s="230"/>
    </row>
    <row r="75" spans="1:131" ht="26.25" customHeight="1" x14ac:dyDescent="0.2">
      <c r="A75" s="238">
        <v>8</v>
      </c>
      <c r="B75" s="909" t="s">
        <v>626</v>
      </c>
      <c r="C75" s="910"/>
      <c r="D75" s="910"/>
      <c r="E75" s="910"/>
      <c r="F75" s="910"/>
      <c r="G75" s="910"/>
      <c r="H75" s="910"/>
      <c r="I75" s="910"/>
      <c r="J75" s="910"/>
      <c r="K75" s="910"/>
      <c r="L75" s="910"/>
      <c r="M75" s="910"/>
      <c r="N75" s="910"/>
      <c r="O75" s="910"/>
      <c r="P75" s="911"/>
      <c r="Q75" s="913">
        <v>605</v>
      </c>
      <c r="R75" s="914"/>
      <c r="S75" s="914"/>
      <c r="T75" s="914"/>
      <c r="U75" s="870"/>
      <c r="V75" s="915">
        <v>558</v>
      </c>
      <c r="W75" s="914"/>
      <c r="X75" s="914"/>
      <c r="Y75" s="914"/>
      <c r="Z75" s="870"/>
      <c r="AA75" s="915">
        <v>47</v>
      </c>
      <c r="AB75" s="914"/>
      <c r="AC75" s="914"/>
      <c r="AD75" s="914"/>
      <c r="AE75" s="870"/>
      <c r="AF75" s="915">
        <v>47</v>
      </c>
      <c r="AG75" s="914"/>
      <c r="AH75" s="914"/>
      <c r="AI75" s="914"/>
      <c r="AJ75" s="870"/>
      <c r="AK75" s="915" t="s">
        <v>618</v>
      </c>
      <c r="AL75" s="914"/>
      <c r="AM75" s="914"/>
      <c r="AN75" s="914"/>
      <c r="AO75" s="870"/>
      <c r="AP75" s="915">
        <v>2036</v>
      </c>
      <c r="AQ75" s="914"/>
      <c r="AR75" s="914"/>
      <c r="AS75" s="914"/>
      <c r="AT75" s="870"/>
      <c r="AU75" s="915">
        <v>104</v>
      </c>
      <c r="AV75" s="914"/>
      <c r="AW75" s="914"/>
      <c r="AX75" s="914"/>
      <c r="AY75" s="870"/>
      <c r="AZ75" s="868"/>
      <c r="BA75" s="868"/>
      <c r="BB75" s="868"/>
      <c r="BC75" s="868"/>
      <c r="BD75" s="869"/>
      <c r="BE75" s="241"/>
      <c r="BF75" s="241"/>
      <c r="BG75" s="241"/>
      <c r="BH75" s="241"/>
      <c r="BI75" s="241"/>
      <c r="BJ75" s="241"/>
      <c r="BK75" s="241"/>
      <c r="BL75" s="241"/>
      <c r="BM75" s="241"/>
      <c r="BN75" s="241"/>
      <c r="BO75" s="241"/>
      <c r="BP75" s="241"/>
      <c r="BQ75" s="238">
        <v>69</v>
      </c>
      <c r="BR75" s="243"/>
      <c r="BS75" s="895"/>
      <c r="BT75" s="896"/>
      <c r="BU75" s="896"/>
      <c r="BV75" s="896"/>
      <c r="BW75" s="896"/>
      <c r="BX75" s="896"/>
      <c r="BY75" s="896"/>
      <c r="BZ75" s="896"/>
      <c r="CA75" s="896"/>
      <c r="CB75" s="896"/>
      <c r="CC75" s="896"/>
      <c r="CD75" s="896"/>
      <c r="CE75" s="896"/>
      <c r="CF75" s="896"/>
      <c r="CG75" s="901"/>
      <c r="CH75" s="898"/>
      <c r="CI75" s="899"/>
      <c r="CJ75" s="899"/>
      <c r="CK75" s="899"/>
      <c r="CL75" s="900"/>
      <c r="CM75" s="898"/>
      <c r="CN75" s="899"/>
      <c r="CO75" s="899"/>
      <c r="CP75" s="899"/>
      <c r="CQ75" s="900"/>
      <c r="CR75" s="898"/>
      <c r="CS75" s="899"/>
      <c r="CT75" s="899"/>
      <c r="CU75" s="899"/>
      <c r="CV75" s="900"/>
      <c r="CW75" s="898"/>
      <c r="CX75" s="899"/>
      <c r="CY75" s="899"/>
      <c r="CZ75" s="899"/>
      <c r="DA75" s="900"/>
      <c r="DB75" s="898"/>
      <c r="DC75" s="899"/>
      <c r="DD75" s="899"/>
      <c r="DE75" s="899"/>
      <c r="DF75" s="900"/>
      <c r="DG75" s="898"/>
      <c r="DH75" s="899"/>
      <c r="DI75" s="899"/>
      <c r="DJ75" s="899"/>
      <c r="DK75" s="900"/>
      <c r="DL75" s="898"/>
      <c r="DM75" s="899"/>
      <c r="DN75" s="899"/>
      <c r="DO75" s="899"/>
      <c r="DP75" s="900"/>
      <c r="DQ75" s="898"/>
      <c r="DR75" s="899"/>
      <c r="DS75" s="899"/>
      <c r="DT75" s="899"/>
      <c r="DU75" s="900"/>
      <c r="DV75" s="895"/>
      <c r="DW75" s="896"/>
      <c r="DX75" s="896"/>
      <c r="DY75" s="896"/>
      <c r="DZ75" s="897"/>
      <c r="EA75" s="230"/>
    </row>
    <row r="76" spans="1:131" ht="26.25" customHeight="1" x14ac:dyDescent="0.2">
      <c r="A76" s="238">
        <v>9</v>
      </c>
      <c r="B76" s="909" t="s">
        <v>627</v>
      </c>
      <c r="C76" s="910"/>
      <c r="D76" s="910"/>
      <c r="E76" s="910"/>
      <c r="F76" s="910"/>
      <c r="G76" s="910"/>
      <c r="H76" s="910"/>
      <c r="I76" s="910"/>
      <c r="J76" s="910"/>
      <c r="K76" s="910"/>
      <c r="L76" s="910"/>
      <c r="M76" s="910"/>
      <c r="N76" s="910"/>
      <c r="O76" s="910"/>
      <c r="P76" s="911"/>
      <c r="Q76" s="913">
        <v>2636</v>
      </c>
      <c r="R76" s="914"/>
      <c r="S76" s="914"/>
      <c r="T76" s="914"/>
      <c r="U76" s="870"/>
      <c r="V76" s="915">
        <v>2515</v>
      </c>
      <c r="W76" s="914"/>
      <c r="X76" s="914"/>
      <c r="Y76" s="914"/>
      <c r="Z76" s="870"/>
      <c r="AA76" s="915">
        <v>121</v>
      </c>
      <c r="AB76" s="914"/>
      <c r="AC76" s="914"/>
      <c r="AD76" s="914"/>
      <c r="AE76" s="870"/>
      <c r="AF76" s="915">
        <v>121</v>
      </c>
      <c r="AG76" s="914"/>
      <c r="AH76" s="914"/>
      <c r="AI76" s="914"/>
      <c r="AJ76" s="870"/>
      <c r="AK76" s="915">
        <v>2</v>
      </c>
      <c r="AL76" s="914"/>
      <c r="AM76" s="914"/>
      <c r="AN76" s="914"/>
      <c r="AO76" s="870"/>
      <c r="AP76" s="915">
        <v>1785</v>
      </c>
      <c r="AQ76" s="914"/>
      <c r="AR76" s="914"/>
      <c r="AS76" s="914"/>
      <c r="AT76" s="870"/>
      <c r="AU76" s="915">
        <v>147</v>
      </c>
      <c r="AV76" s="914"/>
      <c r="AW76" s="914"/>
      <c r="AX76" s="914"/>
      <c r="AY76" s="870"/>
      <c r="AZ76" s="868"/>
      <c r="BA76" s="868"/>
      <c r="BB76" s="868"/>
      <c r="BC76" s="868"/>
      <c r="BD76" s="869"/>
      <c r="BE76" s="241"/>
      <c r="BF76" s="241"/>
      <c r="BG76" s="241"/>
      <c r="BH76" s="241"/>
      <c r="BI76" s="241"/>
      <c r="BJ76" s="241"/>
      <c r="BK76" s="241"/>
      <c r="BL76" s="241"/>
      <c r="BM76" s="241"/>
      <c r="BN76" s="241"/>
      <c r="BO76" s="241"/>
      <c r="BP76" s="241"/>
      <c r="BQ76" s="238">
        <v>70</v>
      </c>
      <c r="BR76" s="243"/>
      <c r="BS76" s="895"/>
      <c r="BT76" s="896"/>
      <c r="BU76" s="896"/>
      <c r="BV76" s="896"/>
      <c r="BW76" s="896"/>
      <c r="BX76" s="896"/>
      <c r="BY76" s="896"/>
      <c r="BZ76" s="896"/>
      <c r="CA76" s="896"/>
      <c r="CB76" s="896"/>
      <c r="CC76" s="896"/>
      <c r="CD76" s="896"/>
      <c r="CE76" s="896"/>
      <c r="CF76" s="896"/>
      <c r="CG76" s="901"/>
      <c r="CH76" s="898"/>
      <c r="CI76" s="899"/>
      <c r="CJ76" s="899"/>
      <c r="CK76" s="899"/>
      <c r="CL76" s="900"/>
      <c r="CM76" s="898"/>
      <c r="CN76" s="899"/>
      <c r="CO76" s="899"/>
      <c r="CP76" s="899"/>
      <c r="CQ76" s="900"/>
      <c r="CR76" s="898"/>
      <c r="CS76" s="899"/>
      <c r="CT76" s="899"/>
      <c r="CU76" s="899"/>
      <c r="CV76" s="900"/>
      <c r="CW76" s="898"/>
      <c r="CX76" s="899"/>
      <c r="CY76" s="899"/>
      <c r="CZ76" s="899"/>
      <c r="DA76" s="900"/>
      <c r="DB76" s="898"/>
      <c r="DC76" s="899"/>
      <c r="DD76" s="899"/>
      <c r="DE76" s="899"/>
      <c r="DF76" s="900"/>
      <c r="DG76" s="898"/>
      <c r="DH76" s="899"/>
      <c r="DI76" s="899"/>
      <c r="DJ76" s="899"/>
      <c r="DK76" s="900"/>
      <c r="DL76" s="898"/>
      <c r="DM76" s="899"/>
      <c r="DN76" s="899"/>
      <c r="DO76" s="899"/>
      <c r="DP76" s="900"/>
      <c r="DQ76" s="898"/>
      <c r="DR76" s="899"/>
      <c r="DS76" s="899"/>
      <c r="DT76" s="899"/>
      <c r="DU76" s="900"/>
      <c r="DV76" s="895"/>
      <c r="DW76" s="896"/>
      <c r="DX76" s="896"/>
      <c r="DY76" s="896"/>
      <c r="DZ76" s="897"/>
      <c r="EA76" s="230"/>
    </row>
    <row r="77" spans="1:131" ht="26.25" customHeight="1" x14ac:dyDescent="0.2">
      <c r="A77" s="238">
        <v>10</v>
      </c>
      <c r="B77" s="909" t="s">
        <v>628</v>
      </c>
      <c r="C77" s="910"/>
      <c r="D77" s="910"/>
      <c r="E77" s="910"/>
      <c r="F77" s="910"/>
      <c r="G77" s="910"/>
      <c r="H77" s="910"/>
      <c r="I77" s="910"/>
      <c r="J77" s="910"/>
      <c r="K77" s="910"/>
      <c r="L77" s="910"/>
      <c r="M77" s="910"/>
      <c r="N77" s="910"/>
      <c r="O77" s="910"/>
      <c r="P77" s="911"/>
      <c r="Q77" s="913">
        <v>110</v>
      </c>
      <c r="R77" s="914"/>
      <c r="S77" s="914"/>
      <c r="T77" s="914"/>
      <c r="U77" s="870"/>
      <c r="V77" s="915">
        <v>88</v>
      </c>
      <c r="W77" s="914"/>
      <c r="X77" s="914"/>
      <c r="Y77" s="914"/>
      <c r="Z77" s="870"/>
      <c r="AA77" s="915">
        <v>22</v>
      </c>
      <c r="AB77" s="914"/>
      <c r="AC77" s="914"/>
      <c r="AD77" s="914"/>
      <c r="AE77" s="870"/>
      <c r="AF77" s="915">
        <v>22</v>
      </c>
      <c r="AG77" s="914"/>
      <c r="AH77" s="914"/>
      <c r="AI77" s="914"/>
      <c r="AJ77" s="870"/>
      <c r="AK77" s="915" t="s">
        <v>618</v>
      </c>
      <c r="AL77" s="914"/>
      <c r="AM77" s="914"/>
      <c r="AN77" s="914"/>
      <c r="AO77" s="870"/>
      <c r="AP77" s="915" t="s">
        <v>618</v>
      </c>
      <c r="AQ77" s="914"/>
      <c r="AR77" s="914"/>
      <c r="AS77" s="914"/>
      <c r="AT77" s="870"/>
      <c r="AU77" s="915" t="s">
        <v>618</v>
      </c>
      <c r="AV77" s="914"/>
      <c r="AW77" s="914"/>
      <c r="AX77" s="914"/>
      <c r="AY77" s="870"/>
      <c r="AZ77" s="868"/>
      <c r="BA77" s="868"/>
      <c r="BB77" s="868"/>
      <c r="BC77" s="868"/>
      <c r="BD77" s="869"/>
      <c r="BE77" s="241"/>
      <c r="BF77" s="241"/>
      <c r="BG77" s="241"/>
      <c r="BH77" s="241"/>
      <c r="BI77" s="241"/>
      <c r="BJ77" s="241"/>
      <c r="BK77" s="241"/>
      <c r="BL77" s="241"/>
      <c r="BM77" s="241"/>
      <c r="BN77" s="241"/>
      <c r="BO77" s="241"/>
      <c r="BP77" s="241"/>
      <c r="BQ77" s="238">
        <v>71</v>
      </c>
      <c r="BR77" s="243"/>
      <c r="BS77" s="895"/>
      <c r="BT77" s="896"/>
      <c r="BU77" s="896"/>
      <c r="BV77" s="896"/>
      <c r="BW77" s="896"/>
      <c r="BX77" s="896"/>
      <c r="BY77" s="896"/>
      <c r="BZ77" s="896"/>
      <c r="CA77" s="896"/>
      <c r="CB77" s="896"/>
      <c r="CC77" s="896"/>
      <c r="CD77" s="896"/>
      <c r="CE77" s="896"/>
      <c r="CF77" s="896"/>
      <c r="CG77" s="901"/>
      <c r="CH77" s="898"/>
      <c r="CI77" s="899"/>
      <c r="CJ77" s="899"/>
      <c r="CK77" s="899"/>
      <c r="CL77" s="900"/>
      <c r="CM77" s="898"/>
      <c r="CN77" s="899"/>
      <c r="CO77" s="899"/>
      <c r="CP77" s="899"/>
      <c r="CQ77" s="900"/>
      <c r="CR77" s="898"/>
      <c r="CS77" s="899"/>
      <c r="CT77" s="899"/>
      <c r="CU77" s="899"/>
      <c r="CV77" s="900"/>
      <c r="CW77" s="898"/>
      <c r="CX77" s="899"/>
      <c r="CY77" s="899"/>
      <c r="CZ77" s="899"/>
      <c r="DA77" s="900"/>
      <c r="DB77" s="898"/>
      <c r="DC77" s="899"/>
      <c r="DD77" s="899"/>
      <c r="DE77" s="899"/>
      <c r="DF77" s="900"/>
      <c r="DG77" s="898"/>
      <c r="DH77" s="899"/>
      <c r="DI77" s="899"/>
      <c r="DJ77" s="899"/>
      <c r="DK77" s="900"/>
      <c r="DL77" s="898"/>
      <c r="DM77" s="899"/>
      <c r="DN77" s="899"/>
      <c r="DO77" s="899"/>
      <c r="DP77" s="900"/>
      <c r="DQ77" s="898"/>
      <c r="DR77" s="899"/>
      <c r="DS77" s="899"/>
      <c r="DT77" s="899"/>
      <c r="DU77" s="900"/>
      <c r="DV77" s="895"/>
      <c r="DW77" s="896"/>
      <c r="DX77" s="896"/>
      <c r="DY77" s="896"/>
      <c r="DZ77" s="897"/>
      <c r="EA77" s="230"/>
    </row>
    <row r="78" spans="1:131" ht="26.25" customHeight="1" x14ac:dyDescent="0.2">
      <c r="A78" s="238">
        <v>11</v>
      </c>
      <c r="B78" s="909" t="s">
        <v>629</v>
      </c>
      <c r="C78" s="910"/>
      <c r="D78" s="910"/>
      <c r="E78" s="910"/>
      <c r="F78" s="910"/>
      <c r="G78" s="910"/>
      <c r="H78" s="910"/>
      <c r="I78" s="910"/>
      <c r="J78" s="910"/>
      <c r="K78" s="910"/>
      <c r="L78" s="910"/>
      <c r="M78" s="910"/>
      <c r="N78" s="910"/>
      <c r="O78" s="910"/>
      <c r="P78" s="911"/>
      <c r="Q78" s="912">
        <v>6419</v>
      </c>
      <c r="R78" s="866"/>
      <c r="S78" s="866"/>
      <c r="T78" s="866"/>
      <c r="U78" s="866"/>
      <c r="V78" s="866">
        <v>6830</v>
      </c>
      <c r="W78" s="866"/>
      <c r="X78" s="866"/>
      <c r="Y78" s="866"/>
      <c r="Z78" s="866"/>
      <c r="AA78" s="866">
        <v>-411</v>
      </c>
      <c r="AB78" s="866"/>
      <c r="AC78" s="866"/>
      <c r="AD78" s="866"/>
      <c r="AE78" s="866"/>
      <c r="AF78" s="866">
        <v>3374</v>
      </c>
      <c r="AG78" s="866"/>
      <c r="AH78" s="866"/>
      <c r="AI78" s="866"/>
      <c r="AJ78" s="866"/>
      <c r="AK78" s="866" t="s">
        <v>618</v>
      </c>
      <c r="AL78" s="866"/>
      <c r="AM78" s="866"/>
      <c r="AN78" s="866"/>
      <c r="AO78" s="866"/>
      <c r="AP78" s="866">
        <v>17137</v>
      </c>
      <c r="AQ78" s="866"/>
      <c r="AR78" s="866"/>
      <c r="AS78" s="866"/>
      <c r="AT78" s="866"/>
      <c r="AU78" s="866">
        <v>1</v>
      </c>
      <c r="AV78" s="866"/>
      <c r="AW78" s="866"/>
      <c r="AX78" s="866"/>
      <c r="AY78" s="866"/>
      <c r="AZ78" s="868"/>
      <c r="BA78" s="868"/>
      <c r="BB78" s="868"/>
      <c r="BC78" s="868"/>
      <c r="BD78" s="869"/>
      <c r="BE78" s="241"/>
      <c r="BF78" s="241"/>
      <c r="BG78" s="241"/>
      <c r="BH78" s="241"/>
      <c r="BI78" s="241"/>
      <c r="BJ78" s="230"/>
      <c r="BK78" s="230"/>
      <c r="BL78" s="230"/>
      <c r="BM78" s="230"/>
      <c r="BN78" s="230"/>
      <c r="BO78" s="241"/>
      <c r="BP78" s="241"/>
      <c r="BQ78" s="238">
        <v>72</v>
      </c>
      <c r="BR78" s="243"/>
      <c r="BS78" s="895"/>
      <c r="BT78" s="896"/>
      <c r="BU78" s="896"/>
      <c r="BV78" s="896"/>
      <c r="BW78" s="896"/>
      <c r="BX78" s="896"/>
      <c r="BY78" s="896"/>
      <c r="BZ78" s="896"/>
      <c r="CA78" s="896"/>
      <c r="CB78" s="896"/>
      <c r="CC78" s="896"/>
      <c r="CD78" s="896"/>
      <c r="CE78" s="896"/>
      <c r="CF78" s="896"/>
      <c r="CG78" s="901"/>
      <c r="CH78" s="898"/>
      <c r="CI78" s="899"/>
      <c r="CJ78" s="899"/>
      <c r="CK78" s="899"/>
      <c r="CL78" s="900"/>
      <c r="CM78" s="898"/>
      <c r="CN78" s="899"/>
      <c r="CO78" s="899"/>
      <c r="CP78" s="899"/>
      <c r="CQ78" s="900"/>
      <c r="CR78" s="898"/>
      <c r="CS78" s="899"/>
      <c r="CT78" s="899"/>
      <c r="CU78" s="899"/>
      <c r="CV78" s="900"/>
      <c r="CW78" s="898"/>
      <c r="CX78" s="899"/>
      <c r="CY78" s="899"/>
      <c r="CZ78" s="899"/>
      <c r="DA78" s="900"/>
      <c r="DB78" s="898"/>
      <c r="DC78" s="899"/>
      <c r="DD78" s="899"/>
      <c r="DE78" s="899"/>
      <c r="DF78" s="900"/>
      <c r="DG78" s="898"/>
      <c r="DH78" s="899"/>
      <c r="DI78" s="899"/>
      <c r="DJ78" s="899"/>
      <c r="DK78" s="900"/>
      <c r="DL78" s="898"/>
      <c r="DM78" s="899"/>
      <c r="DN78" s="899"/>
      <c r="DO78" s="899"/>
      <c r="DP78" s="900"/>
      <c r="DQ78" s="898"/>
      <c r="DR78" s="899"/>
      <c r="DS78" s="899"/>
      <c r="DT78" s="899"/>
      <c r="DU78" s="900"/>
      <c r="DV78" s="895"/>
      <c r="DW78" s="896"/>
      <c r="DX78" s="896"/>
      <c r="DY78" s="896"/>
      <c r="DZ78" s="897"/>
      <c r="EA78" s="230"/>
    </row>
    <row r="79" spans="1:131" ht="26.25" customHeight="1" x14ac:dyDescent="0.2">
      <c r="A79" s="238">
        <v>12</v>
      </c>
      <c r="B79" s="909" t="s">
        <v>630</v>
      </c>
      <c r="C79" s="910"/>
      <c r="D79" s="910"/>
      <c r="E79" s="910"/>
      <c r="F79" s="910"/>
      <c r="G79" s="910"/>
      <c r="H79" s="910"/>
      <c r="I79" s="910"/>
      <c r="J79" s="910"/>
      <c r="K79" s="910"/>
      <c r="L79" s="910"/>
      <c r="M79" s="910"/>
      <c r="N79" s="910"/>
      <c r="O79" s="910"/>
      <c r="P79" s="911"/>
      <c r="Q79" s="912">
        <v>318</v>
      </c>
      <c r="R79" s="866"/>
      <c r="S79" s="866"/>
      <c r="T79" s="866"/>
      <c r="U79" s="866"/>
      <c r="V79" s="866">
        <v>315</v>
      </c>
      <c r="W79" s="866"/>
      <c r="X79" s="866"/>
      <c r="Y79" s="866"/>
      <c r="Z79" s="866"/>
      <c r="AA79" s="866">
        <v>3</v>
      </c>
      <c r="AB79" s="866"/>
      <c r="AC79" s="866"/>
      <c r="AD79" s="866"/>
      <c r="AE79" s="866"/>
      <c r="AF79" s="866">
        <v>3</v>
      </c>
      <c r="AG79" s="866"/>
      <c r="AH79" s="866"/>
      <c r="AI79" s="866"/>
      <c r="AJ79" s="866"/>
      <c r="AK79" s="866">
        <v>226</v>
      </c>
      <c r="AL79" s="866"/>
      <c r="AM79" s="866"/>
      <c r="AN79" s="866"/>
      <c r="AO79" s="866"/>
      <c r="AP79" s="866" t="s">
        <v>618</v>
      </c>
      <c r="AQ79" s="866"/>
      <c r="AR79" s="866"/>
      <c r="AS79" s="866"/>
      <c r="AT79" s="866"/>
      <c r="AU79" s="866" t="s">
        <v>618</v>
      </c>
      <c r="AV79" s="866"/>
      <c r="AW79" s="866"/>
      <c r="AX79" s="866"/>
      <c r="AY79" s="866"/>
      <c r="AZ79" s="868"/>
      <c r="BA79" s="868"/>
      <c r="BB79" s="868"/>
      <c r="BC79" s="868"/>
      <c r="BD79" s="869"/>
      <c r="BE79" s="241"/>
      <c r="BF79" s="241"/>
      <c r="BG79" s="241"/>
      <c r="BH79" s="241"/>
      <c r="BI79" s="241"/>
      <c r="BJ79" s="230"/>
      <c r="BK79" s="230"/>
      <c r="BL79" s="230"/>
      <c r="BM79" s="230"/>
      <c r="BN79" s="230"/>
      <c r="BO79" s="241"/>
      <c r="BP79" s="241"/>
      <c r="BQ79" s="238">
        <v>73</v>
      </c>
      <c r="BR79" s="243"/>
      <c r="BS79" s="895"/>
      <c r="BT79" s="896"/>
      <c r="BU79" s="896"/>
      <c r="BV79" s="896"/>
      <c r="BW79" s="896"/>
      <c r="BX79" s="896"/>
      <c r="BY79" s="896"/>
      <c r="BZ79" s="896"/>
      <c r="CA79" s="896"/>
      <c r="CB79" s="896"/>
      <c r="CC79" s="896"/>
      <c r="CD79" s="896"/>
      <c r="CE79" s="896"/>
      <c r="CF79" s="896"/>
      <c r="CG79" s="901"/>
      <c r="CH79" s="898"/>
      <c r="CI79" s="899"/>
      <c r="CJ79" s="899"/>
      <c r="CK79" s="899"/>
      <c r="CL79" s="900"/>
      <c r="CM79" s="898"/>
      <c r="CN79" s="899"/>
      <c r="CO79" s="899"/>
      <c r="CP79" s="899"/>
      <c r="CQ79" s="900"/>
      <c r="CR79" s="898"/>
      <c r="CS79" s="899"/>
      <c r="CT79" s="899"/>
      <c r="CU79" s="899"/>
      <c r="CV79" s="900"/>
      <c r="CW79" s="898"/>
      <c r="CX79" s="899"/>
      <c r="CY79" s="899"/>
      <c r="CZ79" s="899"/>
      <c r="DA79" s="900"/>
      <c r="DB79" s="898"/>
      <c r="DC79" s="899"/>
      <c r="DD79" s="899"/>
      <c r="DE79" s="899"/>
      <c r="DF79" s="900"/>
      <c r="DG79" s="898"/>
      <c r="DH79" s="899"/>
      <c r="DI79" s="899"/>
      <c r="DJ79" s="899"/>
      <c r="DK79" s="900"/>
      <c r="DL79" s="898"/>
      <c r="DM79" s="899"/>
      <c r="DN79" s="899"/>
      <c r="DO79" s="899"/>
      <c r="DP79" s="900"/>
      <c r="DQ79" s="898"/>
      <c r="DR79" s="899"/>
      <c r="DS79" s="899"/>
      <c r="DT79" s="899"/>
      <c r="DU79" s="900"/>
      <c r="DV79" s="895"/>
      <c r="DW79" s="896"/>
      <c r="DX79" s="896"/>
      <c r="DY79" s="896"/>
      <c r="DZ79" s="897"/>
      <c r="EA79" s="230"/>
    </row>
    <row r="80" spans="1:131" ht="26.25" customHeight="1" x14ac:dyDescent="0.2">
      <c r="A80" s="238">
        <v>13</v>
      </c>
      <c r="B80" s="909" t="s">
        <v>632</v>
      </c>
      <c r="C80" s="910"/>
      <c r="D80" s="910"/>
      <c r="E80" s="910"/>
      <c r="F80" s="910"/>
      <c r="G80" s="910"/>
      <c r="H80" s="910"/>
      <c r="I80" s="910"/>
      <c r="J80" s="910"/>
      <c r="K80" s="910"/>
      <c r="L80" s="910"/>
      <c r="M80" s="910"/>
      <c r="N80" s="910"/>
      <c r="O80" s="910"/>
      <c r="P80" s="911"/>
      <c r="Q80" s="912">
        <v>292382</v>
      </c>
      <c r="R80" s="866"/>
      <c r="S80" s="866"/>
      <c r="T80" s="866"/>
      <c r="U80" s="866"/>
      <c r="V80" s="866">
        <v>292372</v>
      </c>
      <c r="W80" s="866"/>
      <c r="X80" s="866"/>
      <c r="Y80" s="866"/>
      <c r="Z80" s="866"/>
      <c r="AA80" s="866">
        <v>10</v>
      </c>
      <c r="AB80" s="866"/>
      <c r="AC80" s="866"/>
      <c r="AD80" s="866"/>
      <c r="AE80" s="866"/>
      <c r="AF80" s="866">
        <v>10</v>
      </c>
      <c r="AG80" s="866"/>
      <c r="AH80" s="866"/>
      <c r="AI80" s="866"/>
      <c r="AJ80" s="866"/>
      <c r="AK80" s="866">
        <v>8484</v>
      </c>
      <c r="AL80" s="866"/>
      <c r="AM80" s="866"/>
      <c r="AN80" s="866"/>
      <c r="AO80" s="866"/>
      <c r="AP80" s="866" t="s">
        <v>618</v>
      </c>
      <c r="AQ80" s="866"/>
      <c r="AR80" s="866"/>
      <c r="AS80" s="866"/>
      <c r="AT80" s="866"/>
      <c r="AU80" s="866" t="s">
        <v>618</v>
      </c>
      <c r="AV80" s="866"/>
      <c r="AW80" s="866"/>
      <c r="AX80" s="866"/>
      <c r="AY80" s="866"/>
      <c r="AZ80" s="868"/>
      <c r="BA80" s="868"/>
      <c r="BB80" s="868"/>
      <c r="BC80" s="868"/>
      <c r="BD80" s="869"/>
      <c r="BE80" s="241"/>
      <c r="BF80" s="241"/>
      <c r="BG80" s="241"/>
      <c r="BH80" s="241"/>
      <c r="BI80" s="241"/>
      <c r="BJ80" s="241"/>
      <c r="BK80" s="241"/>
      <c r="BL80" s="241"/>
      <c r="BM80" s="241"/>
      <c r="BN80" s="241"/>
      <c r="BO80" s="241"/>
      <c r="BP80" s="241"/>
      <c r="BQ80" s="238">
        <v>74</v>
      </c>
      <c r="BR80" s="243"/>
      <c r="BS80" s="895"/>
      <c r="BT80" s="896"/>
      <c r="BU80" s="896"/>
      <c r="BV80" s="896"/>
      <c r="BW80" s="896"/>
      <c r="BX80" s="896"/>
      <c r="BY80" s="896"/>
      <c r="BZ80" s="896"/>
      <c r="CA80" s="896"/>
      <c r="CB80" s="896"/>
      <c r="CC80" s="896"/>
      <c r="CD80" s="896"/>
      <c r="CE80" s="896"/>
      <c r="CF80" s="896"/>
      <c r="CG80" s="901"/>
      <c r="CH80" s="898"/>
      <c r="CI80" s="899"/>
      <c r="CJ80" s="899"/>
      <c r="CK80" s="899"/>
      <c r="CL80" s="900"/>
      <c r="CM80" s="898"/>
      <c r="CN80" s="899"/>
      <c r="CO80" s="899"/>
      <c r="CP80" s="899"/>
      <c r="CQ80" s="900"/>
      <c r="CR80" s="898"/>
      <c r="CS80" s="899"/>
      <c r="CT80" s="899"/>
      <c r="CU80" s="899"/>
      <c r="CV80" s="900"/>
      <c r="CW80" s="898"/>
      <c r="CX80" s="899"/>
      <c r="CY80" s="899"/>
      <c r="CZ80" s="899"/>
      <c r="DA80" s="900"/>
      <c r="DB80" s="898"/>
      <c r="DC80" s="899"/>
      <c r="DD80" s="899"/>
      <c r="DE80" s="899"/>
      <c r="DF80" s="900"/>
      <c r="DG80" s="898"/>
      <c r="DH80" s="899"/>
      <c r="DI80" s="899"/>
      <c r="DJ80" s="899"/>
      <c r="DK80" s="900"/>
      <c r="DL80" s="898"/>
      <c r="DM80" s="899"/>
      <c r="DN80" s="899"/>
      <c r="DO80" s="899"/>
      <c r="DP80" s="900"/>
      <c r="DQ80" s="898"/>
      <c r="DR80" s="899"/>
      <c r="DS80" s="899"/>
      <c r="DT80" s="899"/>
      <c r="DU80" s="900"/>
      <c r="DV80" s="895"/>
      <c r="DW80" s="896"/>
      <c r="DX80" s="896"/>
      <c r="DY80" s="896"/>
      <c r="DZ80" s="897"/>
      <c r="EA80" s="230"/>
    </row>
    <row r="81" spans="1:131" ht="26.25" customHeight="1" x14ac:dyDescent="0.2">
      <c r="A81" s="238">
        <v>14</v>
      </c>
      <c r="B81" s="909" t="s">
        <v>631</v>
      </c>
      <c r="C81" s="910"/>
      <c r="D81" s="910"/>
      <c r="E81" s="910"/>
      <c r="F81" s="910"/>
      <c r="G81" s="910"/>
      <c r="H81" s="910"/>
      <c r="I81" s="910"/>
      <c r="J81" s="910"/>
      <c r="K81" s="910"/>
      <c r="L81" s="910"/>
      <c r="M81" s="910"/>
      <c r="N81" s="910"/>
      <c r="O81" s="910"/>
      <c r="P81" s="911"/>
      <c r="Q81" s="912">
        <v>6273</v>
      </c>
      <c r="R81" s="866"/>
      <c r="S81" s="866"/>
      <c r="T81" s="866"/>
      <c r="U81" s="866"/>
      <c r="V81" s="866">
        <v>6106</v>
      </c>
      <c r="W81" s="866"/>
      <c r="X81" s="866"/>
      <c r="Y81" s="866"/>
      <c r="Z81" s="866"/>
      <c r="AA81" s="866">
        <v>167</v>
      </c>
      <c r="AB81" s="866"/>
      <c r="AC81" s="866"/>
      <c r="AD81" s="866"/>
      <c r="AE81" s="866"/>
      <c r="AF81" s="866">
        <v>167</v>
      </c>
      <c r="AG81" s="866"/>
      <c r="AH81" s="866"/>
      <c r="AI81" s="866"/>
      <c r="AJ81" s="866"/>
      <c r="AK81" s="866">
        <v>19</v>
      </c>
      <c r="AL81" s="866"/>
      <c r="AM81" s="866"/>
      <c r="AN81" s="866"/>
      <c r="AO81" s="866"/>
      <c r="AP81" s="866" t="s">
        <v>618</v>
      </c>
      <c r="AQ81" s="866"/>
      <c r="AR81" s="866"/>
      <c r="AS81" s="866"/>
      <c r="AT81" s="866"/>
      <c r="AU81" s="866" t="s">
        <v>618</v>
      </c>
      <c r="AV81" s="866"/>
      <c r="AW81" s="866"/>
      <c r="AX81" s="866"/>
      <c r="AY81" s="866"/>
      <c r="AZ81" s="868"/>
      <c r="BA81" s="868"/>
      <c r="BB81" s="868"/>
      <c r="BC81" s="868"/>
      <c r="BD81" s="869"/>
      <c r="BE81" s="241"/>
      <c r="BF81" s="241"/>
      <c r="BG81" s="241"/>
      <c r="BH81" s="241"/>
      <c r="BI81" s="241"/>
      <c r="BJ81" s="241"/>
      <c r="BK81" s="241"/>
      <c r="BL81" s="241"/>
      <c r="BM81" s="241"/>
      <c r="BN81" s="241"/>
      <c r="BO81" s="241"/>
      <c r="BP81" s="241"/>
      <c r="BQ81" s="238">
        <v>75</v>
      </c>
      <c r="BR81" s="243"/>
      <c r="BS81" s="895"/>
      <c r="BT81" s="896"/>
      <c r="BU81" s="896"/>
      <c r="BV81" s="896"/>
      <c r="BW81" s="896"/>
      <c r="BX81" s="896"/>
      <c r="BY81" s="896"/>
      <c r="BZ81" s="896"/>
      <c r="CA81" s="896"/>
      <c r="CB81" s="896"/>
      <c r="CC81" s="896"/>
      <c r="CD81" s="896"/>
      <c r="CE81" s="896"/>
      <c r="CF81" s="896"/>
      <c r="CG81" s="901"/>
      <c r="CH81" s="898"/>
      <c r="CI81" s="899"/>
      <c r="CJ81" s="899"/>
      <c r="CK81" s="899"/>
      <c r="CL81" s="900"/>
      <c r="CM81" s="898"/>
      <c r="CN81" s="899"/>
      <c r="CO81" s="899"/>
      <c r="CP81" s="899"/>
      <c r="CQ81" s="900"/>
      <c r="CR81" s="898"/>
      <c r="CS81" s="899"/>
      <c r="CT81" s="899"/>
      <c r="CU81" s="899"/>
      <c r="CV81" s="900"/>
      <c r="CW81" s="898"/>
      <c r="CX81" s="899"/>
      <c r="CY81" s="899"/>
      <c r="CZ81" s="899"/>
      <c r="DA81" s="900"/>
      <c r="DB81" s="898"/>
      <c r="DC81" s="899"/>
      <c r="DD81" s="899"/>
      <c r="DE81" s="899"/>
      <c r="DF81" s="900"/>
      <c r="DG81" s="898"/>
      <c r="DH81" s="899"/>
      <c r="DI81" s="899"/>
      <c r="DJ81" s="899"/>
      <c r="DK81" s="900"/>
      <c r="DL81" s="898"/>
      <c r="DM81" s="899"/>
      <c r="DN81" s="899"/>
      <c r="DO81" s="899"/>
      <c r="DP81" s="900"/>
      <c r="DQ81" s="898"/>
      <c r="DR81" s="899"/>
      <c r="DS81" s="899"/>
      <c r="DT81" s="899"/>
      <c r="DU81" s="900"/>
      <c r="DV81" s="895"/>
      <c r="DW81" s="896"/>
      <c r="DX81" s="896"/>
      <c r="DY81" s="896"/>
      <c r="DZ81" s="897"/>
      <c r="EA81" s="230"/>
    </row>
    <row r="82" spans="1:131" ht="26.25" customHeight="1" x14ac:dyDescent="0.2">
      <c r="A82" s="238">
        <v>15</v>
      </c>
      <c r="B82" s="909" t="s">
        <v>633</v>
      </c>
      <c r="C82" s="910"/>
      <c r="D82" s="910"/>
      <c r="E82" s="910"/>
      <c r="F82" s="910"/>
      <c r="G82" s="910"/>
      <c r="H82" s="910"/>
      <c r="I82" s="910"/>
      <c r="J82" s="910"/>
      <c r="K82" s="910"/>
      <c r="L82" s="910"/>
      <c r="M82" s="910"/>
      <c r="N82" s="910"/>
      <c r="O82" s="910"/>
      <c r="P82" s="911"/>
      <c r="Q82" s="912">
        <v>776</v>
      </c>
      <c r="R82" s="866"/>
      <c r="S82" s="866"/>
      <c r="T82" s="866"/>
      <c r="U82" s="866"/>
      <c r="V82" s="866">
        <v>379</v>
      </c>
      <c r="W82" s="866"/>
      <c r="X82" s="866"/>
      <c r="Y82" s="866"/>
      <c r="Z82" s="866"/>
      <c r="AA82" s="866">
        <v>397</v>
      </c>
      <c r="AB82" s="866"/>
      <c r="AC82" s="866"/>
      <c r="AD82" s="866"/>
      <c r="AE82" s="866"/>
      <c r="AF82" s="866">
        <v>397</v>
      </c>
      <c r="AG82" s="866"/>
      <c r="AH82" s="866"/>
      <c r="AI82" s="866"/>
      <c r="AJ82" s="866"/>
      <c r="AK82" s="866" t="s">
        <v>618</v>
      </c>
      <c r="AL82" s="866"/>
      <c r="AM82" s="866"/>
      <c r="AN82" s="866"/>
      <c r="AO82" s="866"/>
      <c r="AP82" s="866" t="s">
        <v>618</v>
      </c>
      <c r="AQ82" s="866"/>
      <c r="AR82" s="866"/>
      <c r="AS82" s="866"/>
      <c r="AT82" s="866"/>
      <c r="AU82" s="866" t="s">
        <v>618</v>
      </c>
      <c r="AV82" s="866"/>
      <c r="AW82" s="866"/>
      <c r="AX82" s="866"/>
      <c r="AY82" s="866"/>
      <c r="AZ82" s="868"/>
      <c r="BA82" s="868"/>
      <c r="BB82" s="868"/>
      <c r="BC82" s="868"/>
      <c r="BD82" s="869"/>
      <c r="BE82" s="241"/>
      <c r="BF82" s="241"/>
      <c r="BG82" s="241"/>
      <c r="BH82" s="241"/>
      <c r="BI82" s="241"/>
      <c r="BJ82" s="241"/>
      <c r="BK82" s="241"/>
      <c r="BL82" s="241"/>
      <c r="BM82" s="241"/>
      <c r="BN82" s="241"/>
      <c r="BO82" s="241"/>
      <c r="BP82" s="241"/>
      <c r="BQ82" s="238">
        <v>76</v>
      </c>
      <c r="BR82" s="243"/>
      <c r="BS82" s="895"/>
      <c r="BT82" s="896"/>
      <c r="BU82" s="896"/>
      <c r="BV82" s="896"/>
      <c r="BW82" s="896"/>
      <c r="BX82" s="896"/>
      <c r="BY82" s="896"/>
      <c r="BZ82" s="896"/>
      <c r="CA82" s="896"/>
      <c r="CB82" s="896"/>
      <c r="CC82" s="896"/>
      <c r="CD82" s="896"/>
      <c r="CE82" s="896"/>
      <c r="CF82" s="896"/>
      <c r="CG82" s="901"/>
      <c r="CH82" s="898"/>
      <c r="CI82" s="899"/>
      <c r="CJ82" s="899"/>
      <c r="CK82" s="899"/>
      <c r="CL82" s="900"/>
      <c r="CM82" s="898"/>
      <c r="CN82" s="899"/>
      <c r="CO82" s="899"/>
      <c r="CP82" s="899"/>
      <c r="CQ82" s="900"/>
      <c r="CR82" s="898"/>
      <c r="CS82" s="899"/>
      <c r="CT82" s="899"/>
      <c r="CU82" s="899"/>
      <c r="CV82" s="900"/>
      <c r="CW82" s="898"/>
      <c r="CX82" s="899"/>
      <c r="CY82" s="899"/>
      <c r="CZ82" s="899"/>
      <c r="DA82" s="900"/>
      <c r="DB82" s="898"/>
      <c r="DC82" s="899"/>
      <c r="DD82" s="899"/>
      <c r="DE82" s="899"/>
      <c r="DF82" s="900"/>
      <c r="DG82" s="898"/>
      <c r="DH82" s="899"/>
      <c r="DI82" s="899"/>
      <c r="DJ82" s="899"/>
      <c r="DK82" s="900"/>
      <c r="DL82" s="898"/>
      <c r="DM82" s="899"/>
      <c r="DN82" s="899"/>
      <c r="DO82" s="899"/>
      <c r="DP82" s="900"/>
      <c r="DQ82" s="898"/>
      <c r="DR82" s="899"/>
      <c r="DS82" s="899"/>
      <c r="DT82" s="899"/>
      <c r="DU82" s="900"/>
      <c r="DV82" s="895"/>
      <c r="DW82" s="896"/>
      <c r="DX82" s="896"/>
      <c r="DY82" s="896"/>
      <c r="DZ82" s="897"/>
      <c r="EA82" s="230"/>
    </row>
    <row r="83" spans="1:131" ht="26.25" customHeight="1" x14ac:dyDescent="0.2">
      <c r="A83" s="238">
        <v>16</v>
      </c>
      <c r="B83" s="909" t="s">
        <v>634</v>
      </c>
      <c r="C83" s="910"/>
      <c r="D83" s="910"/>
      <c r="E83" s="910"/>
      <c r="F83" s="910"/>
      <c r="G83" s="910"/>
      <c r="H83" s="910"/>
      <c r="I83" s="910"/>
      <c r="J83" s="910"/>
      <c r="K83" s="910"/>
      <c r="L83" s="910"/>
      <c r="M83" s="910"/>
      <c r="N83" s="910"/>
      <c r="O83" s="910"/>
      <c r="P83" s="911"/>
      <c r="Q83" s="912">
        <v>241</v>
      </c>
      <c r="R83" s="866"/>
      <c r="S83" s="866"/>
      <c r="T83" s="866"/>
      <c r="U83" s="866"/>
      <c r="V83" s="866">
        <v>230</v>
      </c>
      <c r="W83" s="866"/>
      <c r="X83" s="866"/>
      <c r="Y83" s="866"/>
      <c r="Z83" s="866"/>
      <c r="AA83" s="866">
        <v>11</v>
      </c>
      <c r="AB83" s="866"/>
      <c r="AC83" s="866"/>
      <c r="AD83" s="866"/>
      <c r="AE83" s="866"/>
      <c r="AF83" s="866">
        <v>11</v>
      </c>
      <c r="AG83" s="866"/>
      <c r="AH83" s="866"/>
      <c r="AI83" s="866"/>
      <c r="AJ83" s="866"/>
      <c r="AK83" s="866">
        <v>237</v>
      </c>
      <c r="AL83" s="866"/>
      <c r="AM83" s="866"/>
      <c r="AN83" s="866"/>
      <c r="AO83" s="866"/>
      <c r="AP83" s="866" t="s">
        <v>618</v>
      </c>
      <c r="AQ83" s="866"/>
      <c r="AR83" s="866"/>
      <c r="AS83" s="866"/>
      <c r="AT83" s="866"/>
      <c r="AU83" s="866" t="s">
        <v>618</v>
      </c>
      <c r="AV83" s="866"/>
      <c r="AW83" s="866"/>
      <c r="AX83" s="866"/>
      <c r="AY83" s="866"/>
      <c r="AZ83" s="868"/>
      <c r="BA83" s="868"/>
      <c r="BB83" s="868"/>
      <c r="BC83" s="868"/>
      <c r="BD83" s="869"/>
      <c r="BE83" s="241"/>
      <c r="BF83" s="241"/>
      <c r="BG83" s="241"/>
      <c r="BH83" s="241"/>
      <c r="BI83" s="241"/>
      <c r="BJ83" s="241"/>
      <c r="BK83" s="241"/>
      <c r="BL83" s="241"/>
      <c r="BM83" s="241"/>
      <c r="BN83" s="241"/>
      <c r="BO83" s="241"/>
      <c r="BP83" s="241"/>
      <c r="BQ83" s="238">
        <v>77</v>
      </c>
      <c r="BR83" s="243"/>
      <c r="BS83" s="895"/>
      <c r="BT83" s="896"/>
      <c r="BU83" s="896"/>
      <c r="BV83" s="896"/>
      <c r="BW83" s="896"/>
      <c r="BX83" s="896"/>
      <c r="BY83" s="896"/>
      <c r="BZ83" s="896"/>
      <c r="CA83" s="896"/>
      <c r="CB83" s="896"/>
      <c r="CC83" s="896"/>
      <c r="CD83" s="896"/>
      <c r="CE83" s="896"/>
      <c r="CF83" s="896"/>
      <c r="CG83" s="901"/>
      <c r="CH83" s="898"/>
      <c r="CI83" s="899"/>
      <c r="CJ83" s="899"/>
      <c r="CK83" s="899"/>
      <c r="CL83" s="900"/>
      <c r="CM83" s="898"/>
      <c r="CN83" s="899"/>
      <c r="CO83" s="899"/>
      <c r="CP83" s="899"/>
      <c r="CQ83" s="900"/>
      <c r="CR83" s="898"/>
      <c r="CS83" s="899"/>
      <c r="CT83" s="899"/>
      <c r="CU83" s="899"/>
      <c r="CV83" s="900"/>
      <c r="CW83" s="898"/>
      <c r="CX83" s="899"/>
      <c r="CY83" s="899"/>
      <c r="CZ83" s="899"/>
      <c r="DA83" s="900"/>
      <c r="DB83" s="898"/>
      <c r="DC83" s="899"/>
      <c r="DD83" s="899"/>
      <c r="DE83" s="899"/>
      <c r="DF83" s="900"/>
      <c r="DG83" s="898"/>
      <c r="DH83" s="899"/>
      <c r="DI83" s="899"/>
      <c r="DJ83" s="899"/>
      <c r="DK83" s="900"/>
      <c r="DL83" s="898"/>
      <c r="DM83" s="899"/>
      <c r="DN83" s="899"/>
      <c r="DO83" s="899"/>
      <c r="DP83" s="900"/>
      <c r="DQ83" s="898"/>
      <c r="DR83" s="899"/>
      <c r="DS83" s="899"/>
      <c r="DT83" s="899"/>
      <c r="DU83" s="900"/>
      <c r="DV83" s="895"/>
      <c r="DW83" s="896"/>
      <c r="DX83" s="896"/>
      <c r="DY83" s="896"/>
      <c r="DZ83" s="897"/>
      <c r="EA83" s="230"/>
    </row>
    <row r="84" spans="1:131" ht="26.25" customHeight="1" x14ac:dyDescent="0.2">
      <c r="A84" s="238">
        <v>17</v>
      </c>
      <c r="B84" s="909" t="s">
        <v>635</v>
      </c>
      <c r="C84" s="910"/>
      <c r="D84" s="910"/>
      <c r="E84" s="910"/>
      <c r="F84" s="910"/>
      <c r="G84" s="910"/>
      <c r="H84" s="910"/>
      <c r="I84" s="910"/>
      <c r="J84" s="910"/>
      <c r="K84" s="910"/>
      <c r="L84" s="910"/>
      <c r="M84" s="910"/>
      <c r="N84" s="910"/>
      <c r="O84" s="910"/>
      <c r="P84" s="911"/>
      <c r="Q84" s="912">
        <v>92</v>
      </c>
      <c r="R84" s="866"/>
      <c r="S84" s="866"/>
      <c r="T84" s="866"/>
      <c r="U84" s="866"/>
      <c r="V84" s="866">
        <v>75</v>
      </c>
      <c r="W84" s="866"/>
      <c r="X84" s="866"/>
      <c r="Y84" s="866"/>
      <c r="Z84" s="866"/>
      <c r="AA84" s="866">
        <v>17</v>
      </c>
      <c r="AB84" s="866"/>
      <c r="AC84" s="866"/>
      <c r="AD84" s="866"/>
      <c r="AE84" s="866"/>
      <c r="AF84" s="866">
        <v>17</v>
      </c>
      <c r="AG84" s="866"/>
      <c r="AH84" s="866"/>
      <c r="AI84" s="866"/>
      <c r="AJ84" s="866"/>
      <c r="AK84" s="866">
        <v>20</v>
      </c>
      <c r="AL84" s="866"/>
      <c r="AM84" s="866"/>
      <c r="AN84" s="866"/>
      <c r="AO84" s="866"/>
      <c r="AP84" s="866" t="s">
        <v>618</v>
      </c>
      <c r="AQ84" s="866"/>
      <c r="AR84" s="866"/>
      <c r="AS84" s="866"/>
      <c r="AT84" s="866"/>
      <c r="AU84" s="866" t="s">
        <v>618</v>
      </c>
      <c r="AV84" s="866"/>
      <c r="AW84" s="866"/>
      <c r="AX84" s="866"/>
      <c r="AY84" s="866"/>
      <c r="AZ84" s="868"/>
      <c r="BA84" s="868"/>
      <c r="BB84" s="868"/>
      <c r="BC84" s="868"/>
      <c r="BD84" s="869"/>
      <c r="BE84" s="241"/>
      <c r="BF84" s="241"/>
      <c r="BG84" s="241"/>
      <c r="BH84" s="241"/>
      <c r="BI84" s="241"/>
      <c r="BJ84" s="241"/>
      <c r="BK84" s="241"/>
      <c r="BL84" s="241"/>
      <c r="BM84" s="241"/>
      <c r="BN84" s="241"/>
      <c r="BO84" s="241"/>
      <c r="BP84" s="241"/>
      <c r="BQ84" s="238">
        <v>78</v>
      </c>
      <c r="BR84" s="243"/>
      <c r="BS84" s="895"/>
      <c r="BT84" s="896"/>
      <c r="BU84" s="896"/>
      <c r="BV84" s="896"/>
      <c r="BW84" s="896"/>
      <c r="BX84" s="896"/>
      <c r="BY84" s="896"/>
      <c r="BZ84" s="896"/>
      <c r="CA84" s="896"/>
      <c r="CB84" s="896"/>
      <c r="CC84" s="896"/>
      <c r="CD84" s="896"/>
      <c r="CE84" s="896"/>
      <c r="CF84" s="896"/>
      <c r="CG84" s="901"/>
      <c r="CH84" s="898"/>
      <c r="CI84" s="899"/>
      <c r="CJ84" s="899"/>
      <c r="CK84" s="899"/>
      <c r="CL84" s="900"/>
      <c r="CM84" s="898"/>
      <c r="CN84" s="899"/>
      <c r="CO84" s="899"/>
      <c r="CP84" s="899"/>
      <c r="CQ84" s="900"/>
      <c r="CR84" s="898"/>
      <c r="CS84" s="899"/>
      <c r="CT84" s="899"/>
      <c r="CU84" s="899"/>
      <c r="CV84" s="900"/>
      <c r="CW84" s="898"/>
      <c r="CX84" s="899"/>
      <c r="CY84" s="899"/>
      <c r="CZ84" s="899"/>
      <c r="DA84" s="900"/>
      <c r="DB84" s="898"/>
      <c r="DC84" s="899"/>
      <c r="DD84" s="899"/>
      <c r="DE84" s="899"/>
      <c r="DF84" s="900"/>
      <c r="DG84" s="898"/>
      <c r="DH84" s="899"/>
      <c r="DI84" s="899"/>
      <c r="DJ84" s="899"/>
      <c r="DK84" s="900"/>
      <c r="DL84" s="898"/>
      <c r="DM84" s="899"/>
      <c r="DN84" s="899"/>
      <c r="DO84" s="899"/>
      <c r="DP84" s="900"/>
      <c r="DQ84" s="898"/>
      <c r="DR84" s="899"/>
      <c r="DS84" s="899"/>
      <c r="DT84" s="899"/>
      <c r="DU84" s="900"/>
      <c r="DV84" s="895"/>
      <c r="DW84" s="896"/>
      <c r="DX84" s="896"/>
      <c r="DY84" s="896"/>
      <c r="DZ84" s="897"/>
      <c r="EA84" s="230"/>
    </row>
    <row r="85" spans="1:131" ht="26.25" customHeight="1" x14ac:dyDescent="0.2">
      <c r="A85" s="238">
        <v>18</v>
      </c>
      <c r="B85" s="909" t="s">
        <v>636</v>
      </c>
      <c r="C85" s="910"/>
      <c r="D85" s="910"/>
      <c r="E85" s="910"/>
      <c r="F85" s="910"/>
      <c r="G85" s="910"/>
      <c r="H85" s="910"/>
      <c r="I85" s="910"/>
      <c r="J85" s="910"/>
      <c r="K85" s="910"/>
      <c r="L85" s="910"/>
      <c r="M85" s="910"/>
      <c r="N85" s="910"/>
      <c r="O85" s="910"/>
      <c r="P85" s="911"/>
      <c r="Q85" s="912">
        <v>326</v>
      </c>
      <c r="R85" s="866"/>
      <c r="S85" s="866"/>
      <c r="T85" s="866"/>
      <c r="U85" s="866"/>
      <c r="V85" s="866">
        <v>288</v>
      </c>
      <c r="W85" s="866"/>
      <c r="X85" s="866"/>
      <c r="Y85" s="866"/>
      <c r="Z85" s="866"/>
      <c r="AA85" s="866">
        <v>38</v>
      </c>
      <c r="AB85" s="866"/>
      <c r="AC85" s="866"/>
      <c r="AD85" s="866"/>
      <c r="AE85" s="866"/>
      <c r="AF85" s="866">
        <v>38</v>
      </c>
      <c r="AG85" s="866"/>
      <c r="AH85" s="866"/>
      <c r="AI85" s="866"/>
      <c r="AJ85" s="866"/>
      <c r="AK85" s="866" t="s">
        <v>639</v>
      </c>
      <c r="AL85" s="866"/>
      <c r="AM85" s="866"/>
      <c r="AN85" s="866"/>
      <c r="AO85" s="866"/>
      <c r="AP85" s="866" t="s">
        <v>639</v>
      </c>
      <c r="AQ85" s="866"/>
      <c r="AR85" s="866"/>
      <c r="AS85" s="866"/>
      <c r="AT85" s="866"/>
      <c r="AU85" s="866" t="s">
        <v>639</v>
      </c>
      <c r="AV85" s="866"/>
      <c r="AW85" s="866"/>
      <c r="AX85" s="866"/>
      <c r="AY85" s="866"/>
      <c r="AZ85" s="868"/>
      <c r="BA85" s="868"/>
      <c r="BB85" s="868"/>
      <c r="BC85" s="868"/>
      <c r="BD85" s="869"/>
      <c r="BE85" s="241"/>
      <c r="BF85" s="241"/>
      <c r="BG85" s="241"/>
      <c r="BH85" s="241"/>
      <c r="BI85" s="241"/>
      <c r="BJ85" s="241"/>
      <c r="BK85" s="241"/>
      <c r="BL85" s="241"/>
      <c r="BM85" s="241"/>
      <c r="BN85" s="241"/>
      <c r="BO85" s="241"/>
      <c r="BP85" s="241"/>
      <c r="BQ85" s="238">
        <v>79</v>
      </c>
      <c r="BR85" s="243"/>
      <c r="BS85" s="895"/>
      <c r="BT85" s="896"/>
      <c r="BU85" s="896"/>
      <c r="BV85" s="896"/>
      <c r="BW85" s="896"/>
      <c r="BX85" s="896"/>
      <c r="BY85" s="896"/>
      <c r="BZ85" s="896"/>
      <c r="CA85" s="896"/>
      <c r="CB85" s="896"/>
      <c r="CC85" s="896"/>
      <c r="CD85" s="896"/>
      <c r="CE85" s="896"/>
      <c r="CF85" s="896"/>
      <c r="CG85" s="901"/>
      <c r="CH85" s="898"/>
      <c r="CI85" s="899"/>
      <c r="CJ85" s="899"/>
      <c r="CK85" s="899"/>
      <c r="CL85" s="900"/>
      <c r="CM85" s="898"/>
      <c r="CN85" s="899"/>
      <c r="CO85" s="899"/>
      <c r="CP85" s="899"/>
      <c r="CQ85" s="900"/>
      <c r="CR85" s="898"/>
      <c r="CS85" s="899"/>
      <c r="CT85" s="899"/>
      <c r="CU85" s="899"/>
      <c r="CV85" s="900"/>
      <c r="CW85" s="898"/>
      <c r="CX85" s="899"/>
      <c r="CY85" s="899"/>
      <c r="CZ85" s="899"/>
      <c r="DA85" s="900"/>
      <c r="DB85" s="898"/>
      <c r="DC85" s="899"/>
      <c r="DD85" s="899"/>
      <c r="DE85" s="899"/>
      <c r="DF85" s="900"/>
      <c r="DG85" s="898"/>
      <c r="DH85" s="899"/>
      <c r="DI85" s="899"/>
      <c r="DJ85" s="899"/>
      <c r="DK85" s="900"/>
      <c r="DL85" s="898"/>
      <c r="DM85" s="899"/>
      <c r="DN85" s="899"/>
      <c r="DO85" s="899"/>
      <c r="DP85" s="900"/>
      <c r="DQ85" s="898"/>
      <c r="DR85" s="899"/>
      <c r="DS85" s="899"/>
      <c r="DT85" s="899"/>
      <c r="DU85" s="900"/>
      <c r="DV85" s="895"/>
      <c r="DW85" s="896"/>
      <c r="DX85" s="896"/>
      <c r="DY85" s="896"/>
      <c r="DZ85" s="897"/>
      <c r="EA85" s="230"/>
    </row>
    <row r="86" spans="1:131" ht="26.25" customHeight="1" x14ac:dyDescent="0.2">
      <c r="A86" s="238">
        <v>19</v>
      </c>
      <c r="B86" s="909"/>
      <c r="C86" s="910"/>
      <c r="D86" s="910"/>
      <c r="E86" s="910"/>
      <c r="F86" s="910"/>
      <c r="G86" s="910"/>
      <c r="H86" s="910"/>
      <c r="I86" s="910"/>
      <c r="J86" s="910"/>
      <c r="K86" s="910"/>
      <c r="L86" s="910"/>
      <c r="M86" s="910"/>
      <c r="N86" s="910"/>
      <c r="O86" s="910"/>
      <c r="P86" s="911"/>
      <c r="Q86" s="912"/>
      <c r="R86" s="866"/>
      <c r="S86" s="866"/>
      <c r="T86" s="866"/>
      <c r="U86" s="866"/>
      <c r="V86" s="866"/>
      <c r="W86" s="866"/>
      <c r="X86" s="866"/>
      <c r="Y86" s="866"/>
      <c r="Z86" s="866"/>
      <c r="AA86" s="866"/>
      <c r="AB86" s="866"/>
      <c r="AC86" s="866"/>
      <c r="AD86" s="866"/>
      <c r="AE86" s="866"/>
      <c r="AF86" s="866"/>
      <c r="AG86" s="866"/>
      <c r="AH86" s="866"/>
      <c r="AI86" s="866"/>
      <c r="AJ86" s="866"/>
      <c r="AK86" s="866"/>
      <c r="AL86" s="866"/>
      <c r="AM86" s="866"/>
      <c r="AN86" s="866"/>
      <c r="AO86" s="866"/>
      <c r="AP86" s="866"/>
      <c r="AQ86" s="866"/>
      <c r="AR86" s="866"/>
      <c r="AS86" s="866"/>
      <c r="AT86" s="866"/>
      <c r="AU86" s="866"/>
      <c r="AV86" s="866"/>
      <c r="AW86" s="866"/>
      <c r="AX86" s="866"/>
      <c r="AY86" s="866"/>
      <c r="AZ86" s="868"/>
      <c r="BA86" s="868"/>
      <c r="BB86" s="868"/>
      <c r="BC86" s="868"/>
      <c r="BD86" s="869"/>
      <c r="BE86" s="241"/>
      <c r="BF86" s="241"/>
      <c r="BG86" s="241"/>
      <c r="BH86" s="241"/>
      <c r="BI86" s="241"/>
      <c r="BJ86" s="241"/>
      <c r="BK86" s="241"/>
      <c r="BL86" s="241"/>
      <c r="BM86" s="241"/>
      <c r="BN86" s="241"/>
      <c r="BO86" s="241"/>
      <c r="BP86" s="241"/>
      <c r="BQ86" s="238">
        <v>80</v>
      </c>
      <c r="BR86" s="243"/>
      <c r="BS86" s="895"/>
      <c r="BT86" s="896"/>
      <c r="BU86" s="896"/>
      <c r="BV86" s="896"/>
      <c r="BW86" s="896"/>
      <c r="BX86" s="896"/>
      <c r="BY86" s="896"/>
      <c r="BZ86" s="896"/>
      <c r="CA86" s="896"/>
      <c r="CB86" s="896"/>
      <c r="CC86" s="896"/>
      <c r="CD86" s="896"/>
      <c r="CE86" s="896"/>
      <c r="CF86" s="896"/>
      <c r="CG86" s="901"/>
      <c r="CH86" s="898"/>
      <c r="CI86" s="899"/>
      <c r="CJ86" s="899"/>
      <c r="CK86" s="899"/>
      <c r="CL86" s="900"/>
      <c r="CM86" s="898"/>
      <c r="CN86" s="899"/>
      <c r="CO86" s="899"/>
      <c r="CP86" s="899"/>
      <c r="CQ86" s="900"/>
      <c r="CR86" s="898"/>
      <c r="CS86" s="899"/>
      <c r="CT86" s="899"/>
      <c r="CU86" s="899"/>
      <c r="CV86" s="900"/>
      <c r="CW86" s="898"/>
      <c r="CX86" s="899"/>
      <c r="CY86" s="899"/>
      <c r="CZ86" s="899"/>
      <c r="DA86" s="900"/>
      <c r="DB86" s="898"/>
      <c r="DC86" s="899"/>
      <c r="DD86" s="899"/>
      <c r="DE86" s="899"/>
      <c r="DF86" s="900"/>
      <c r="DG86" s="898"/>
      <c r="DH86" s="899"/>
      <c r="DI86" s="899"/>
      <c r="DJ86" s="899"/>
      <c r="DK86" s="900"/>
      <c r="DL86" s="898"/>
      <c r="DM86" s="899"/>
      <c r="DN86" s="899"/>
      <c r="DO86" s="899"/>
      <c r="DP86" s="900"/>
      <c r="DQ86" s="898"/>
      <c r="DR86" s="899"/>
      <c r="DS86" s="899"/>
      <c r="DT86" s="899"/>
      <c r="DU86" s="900"/>
      <c r="DV86" s="895"/>
      <c r="DW86" s="896"/>
      <c r="DX86" s="896"/>
      <c r="DY86" s="896"/>
      <c r="DZ86" s="897"/>
      <c r="EA86" s="230"/>
    </row>
    <row r="87" spans="1:131" ht="26.25" customHeight="1" x14ac:dyDescent="0.2">
      <c r="A87" s="244">
        <v>20</v>
      </c>
      <c r="B87" s="916"/>
      <c r="C87" s="917"/>
      <c r="D87" s="917"/>
      <c r="E87" s="917"/>
      <c r="F87" s="917"/>
      <c r="G87" s="917"/>
      <c r="H87" s="917"/>
      <c r="I87" s="917"/>
      <c r="J87" s="917"/>
      <c r="K87" s="917"/>
      <c r="L87" s="917"/>
      <c r="M87" s="917"/>
      <c r="N87" s="917"/>
      <c r="O87" s="917"/>
      <c r="P87" s="918"/>
      <c r="Q87" s="919"/>
      <c r="R87" s="920"/>
      <c r="S87" s="920"/>
      <c r="T87" s="920"/>
      <c r="U87" s="920"/>
      <c r="V87" s="920"/>
      <c r="W87" s="920"/>
      <c r="X87" s="920"/>
      <c r="Y87" s="920"/>
      <c r="Z87" s="920"/>
      <c r="AA87" s="920"/>
      <c r="AB87" s="920"/>
      <c r="AC87" s="920"/>
      <c r="AD87" s="920"/>
      <c r="AE87" s="920"/>
      <c r="AF87" s="920"/>
      <c r="AG87" s="920"/>
      <c r="AH87" s="920"/>
      <c r="AI87" s="920"/>
      <c r="AJ87" s="920"/>
      <c r="AK87" s="920"/>
      <c r="AL87" s="920"/>
      <c r="AM87" s="920"/>
      <c r="AN87" s="920"/>
      <c r="AO87" s="920"/>
      <c r="AP87" s="920"/>
      <c r="AQ87" s="920"/>
      <c r="AR87" s="920"/>
      <c r="AS87" s="920"/>
      <c r="AT87" s="920"/>
      <c r="AU87" s="920"/>
      <c r="AV87" s="920"/>
      <c r="AW87" s="920"/>
      <c r="AX87" s="920"/>
      <c r="AY87" s="920"/>
      <c r="AZ87" s="921"/>
      <c r="BA87" s="921"/>
      <c r="BB87" s="921"/>
      <c r="BC87" s="921"/>
      <c r="BD87" s="922"/>
      <c r="BE87" s="241"/>
      <c r="BF87" s="241"/>
      <c r="BG87" s="241"/>
      <c r="BH87" s="241"/>
      <c r="BI87" s="241"/>
      <c r="BJ87" s="241"/>
      <c r="BK87" s="241"/>
      <c r="BL87" s="241"/>
      <c r="BM87" s="241"/>
      <c r="BN87" s="241"/>
      <c r="BO87" s="241"/>
      <c r="BP87" s="241"/>
      <c r="BQ87" s="238">
        <v>81</v>
      </c>
      <c r="BR87" s="243"/>
      <c r="BS87" s="895"/>
      <c r="BT87" s="896"/>
      <c r="BU87" s="896"/>
      <c r="BV87" s="896"/>
      <c r="BW87" s="896"/>
      <c r="BX87" s="896"/>
      <c r="BY87" s="896"/>
      <c r="BZ87" s="896"/>
      <c r="CA87" s="896"/>
      <c r="CB87" s="896"/>
      <c r="CC87" s="896"/>
      <c r="CD87" s="896"/>
      <c r="CE87" s="896"/>
      <c r="CF87" s="896"/>
      <c r="CG87" s="901"/>
      <c r="CH87" s="898"/>
      <c r="CI87" s="899"/>
      <c r="CJ87" s="899"/>
      <c r="CK87" s="899"/>
      <c r="CL87" s="900"/>
      <c r="CM87" s="898"/>
      <c r="CN87" s="899"/>
      <c r="CO87" s="899"/>
      <c r="CP87" s="899"/>
      <c r="CQ87" s="900"/>
      <c r="CR87" s="898"/>
      <c r="CS87" s="899"/>
      <c r="CT87" s="899"/>
      <c r="CU87" s="899"/>
      <c r="CV87" s="900"/>
      <c r="CW87" s="898"/>
      <c r="CX87" s="899"/>
      <c r="CY87" s="899"/>
      <c r="CZ87" s="899"/>
      <c r="DA87" s="900"/>
      <c r="DB87" s="898"/>
      <c r="DC87" s="899"/>
      <c r="DD87" s="899"/>
      <c r="DE87" s="899"/>
      <c r="DF87" s="900"/>
      <c r="DG87" s="898"/>
      <c r="DH87" s="899"/>
      <c r="DI87" s="899"/>
      <c r="DJ87" s="899"/>
      <c r="DK87" s="900"/>
      <c r="DL87" s="898"/>
      <c r="DM87" s="899"/>
      <c r="DN87" s="899"/>
      <c r="DO87" s="899"/>
      <c r="DP87" s="900"/>
      <c r="DQ87" s="898"/>
      <c r="DR87" s="899"/>
      <c r="DS87" s="899"/>
      <c r="DT87" s="899"/>
      <c r="DU87" s="900"/>
      <c r="DV87" s="895"/>
      <c r="DW87" s="896"/>
      <c r="DX87" s="896"/>
      <c r="DY87" s="896"/>
      <c r="DZ87" s="897"/>
      <c r="EA87" s="230"/>
    </row>
    <row r="88" spans="1:131" ht="26.25" customHeight="1" thickBot="1" x14ac:dyDescent="0.25">
      <c r="A88" s="240" t="s">
        <v>407</v>
      </c>
      <c r="B88" s="825" t="s">
        <v>443</v>
      </c>
      <c r="C88" s="826"/>
      <c r="D88" s="826"/>
      <c r="E88" s="826"/>
      <c r="F88" s="826"/>
      <c r="G88" s="826"/>
      <c r="H88" s="826"/>
      <c r="I88" s="826"/>
      <c r="J88" s="826"/>
      <c r="K88" s="826"/>
      <c r="L88" s="826"/>
      <c r="M88" s="826"/>
      <c r="N88" s="826"/>
      <c r="O88" s="826"/>
      <c r="P88" s="827"/>
      <c r="Q88" s="876"/>
      <c r="R88" s="877"/>
      <c r="S88" s="877"/>
      <c r="T88" s="877"/>
      <c r="U88" s="877"/>
      <c r="V88" s="877"/>
      <c r="W88" s="877"/>
      <c r="X88" s="877"/>
      <c r="Y88" s="877"/>
      <c r="Z88" s="877"/>
      <c r="AA88" s="877"/>
      <c r="AB88" s="877"/>
      <c r="AC88" s="877"/>
      <c r="AD88" s="877"/>
      <c r="AE88" s="877"/>
      <c r="AF88" s="880">
        <f>SUM(AF68:AJ87)</f>
        <v>4467</v>
      </c>
      <c r="AG88" s="880"/>
      <c r="AH88" s="880"/>
      <c r="AI88" s="880"/>
      <c r="AJ88" s="880"/>
      <c r="AK88" s="877"/>
      <c r="AL88" s="877"/>
      <c r="AM88" s="877"/>
      <c r="AN88" s="877"/>
      <c r="AO88" s="877"/>
      <c r="AP88" s="880">
        <f>SUM(AP68:AT87)</f>
        <v>26515</v>
      </c>
      <c r="AQ88" s="880"/>
      <c r="AR88" s="880"/>
      <c r="AS88" s="880"/>
      <c r="AT88" s="880"/>
      <c r="AU88" s="880">
        <f>SUM(AU68:AY87)</f>
        <v>769</v>
      </c>
      <c r="AV88" s="880"/>
      <c r="AW88" s="880"/>
      <c r="AX88" s="880"/>
      <c r="AY88" s="880"/>
      <c r="AZ88" s="885"/>
      <c r="BA88" s="885"/>
      <c r="BB88" s="885"/>
      <c r="BC88" s="885"/>
      <c r="BD88" s="886"/>
      <c r="BE88" s="241"/>
      <c r="BF88" s="241"/>
      <c r="BG88" s="241"/>
      <c r="BH88" s="241"/>
      <c r="BI88" s="241"/>
      <c r="BJ88" s="241"/>
      <c r="BK88" s="241"/>
      <c r="BL88" s="241"/>
      <c r="BM88" s="241"/>
      <c r="BN88" s="241"/>
      <c r="BO88" s="241"/>
      <c r="BP88" s="241"/>
      <c r="BQ88" s="238">
        <v>82</v>
      </c>
      <c r="BR88" s="243"/>
      <c r="BS88" s="895"/>
      <c r="BT88" s="896"/>
      <c r="BU88" s="896"/>
      <c r="BV88" s="896"/>
      <c r="BW88" s="896"/>
      <c r="BX88" s="896"/>
      <c r="BY88" s="896"/>
      <c r="BZ88" s="896"/>
      <c r="CA88" s="896"/>
      <c r="CB88" s="896"/>
      <c r="CC88" s="896"/>
      <c r="CD88" s="896"/>
      <c r="CE88" s="896"/>
      <c r="CF88" s="896"/>
      <c r="CG88" s="901"/>
      <c r="CH88" s="898"/>
      <c r="CI88" s="899"/>
      <c r="CJ88" s="899"/>
      <c r="CK88" s="899"/>
      <c r="CL88" s="900"/>
      <c r="CM88" s="898"/>
      <c r="CN88" s="899"/>
      <c r="CO88" s="899"/>
      <c r="CP88" s="899"/>
      <c r="CQ88" s="900"/>
      <c r="CR88" s="898"/>
      <c r="CS88" s="899"/>
      <c r="CT88" s="899"/>
      <c r="CU88" s="899"/>
      <c r="CV88" s="900"/>
      <c r="CW88" s="898"/>
      <c r="CX88" s="899"/>
      <c r="CY88" s="899"/>
      <c r="CZ88" s="899"/>
      <c r="DA88" s="900"/>
      <c r="DB88" s="898"/>
      <c r="DC88" s="899"/>
      <c r="DD88" s="899"/>
      <c r="DE88" s="899"/>
      <c r="DF88" s="900"/>
      <c r="DG88" s="898"/>
      <c r="DH88" s="899"/>
      <c r="DI88" s="899"/>
      <c r="DJ88" s="899"/>
      <c r="DK88" s="900"/>
      <c r="DL88" s="898"/>
      <c r="DM88" s="899"/>
      <c r="DN88" s="899"/>
      <c r="DO88" s="899"/>
      <c r="DP88" s="900"/>
      <c r="DQ88" s="898"/>
      <c r="DR88" s="899"/>
      <c r="DS88" s="899"/>
      <c r="DT88" s="899"/>
      <c r="DU88" s="900"/>
      <c r="DV88" s="895"/>
      <c r="DW88" s="896"/>
      <c r="DX88" s="896"/>
      <c r="DY88" s="896"/>
      <c r="DZ88" s="897"/>
      <c r="EA88" s="230"/>
    </row>
    <row r="89" spans="1:131" ht="26.25" hidden="1" customHeight="1" x14ac:dyDescent="0.2">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895"/>
      <c r="BT89" s="896"/>
      <c r="BU89" s="896"/>
      <c r="BV89" s="896"/>
      <c r="BW89" s="896"/>
      <c r="BX89" s="896"/>
      <c r="BY89" s="896"/>
      <c r="BZ89" s="896"/>
      <c r="CA89" s="896"/>
      <c r="CB89" s="896"/>
      <c r="CC89" s="896"/>
      <c r="CD89" s="896"/>
      <c r="CE89" s="896"/>
      <c r="CF89" s="896"/>
      <c r="CG89" s="901"/>
      <c r="CH89" s="898"/>
      <c r="CI89" s="899"/>
      <c r="CJ89" s="899"/>
      <c r="CK89" s="899"/>
      <c r="CL89" s="900"/>
      <c r="CM89" s="898"/>
      <c r="CN89" s="899"/>
      <c r="CO89" s="899"/>
      <c r="CP89" s="899"/>
      <c r="CQ89" s="900"/>
      <c r="CR89" s="898"/>
      <c r="CS89" s="899"/>
      <c r="CT89" s="899"/>
      <c r="CU89" s="899"/>
      <c r="CV89" s="900"/>
      <c r="CW89" s="898"/>
      <c r="CX89" s="899"/>
      <c r="CY89" s="899"/>
      <c r="CZ89" s="899"/>
      <c r="DA89" s="900"/>
      <c r="DB89" s="898"/>
      <c r="DC89" s="899"/>
      <c r="DD89" s="899"/>
      <c r="DE89" s="899"/>
      <c r="DF89" s="900"/>
      <c r="DG89" s="898"/>
      <c r="DH89" s="899"/>
      <c r="DI89" s="899"/>
      <c r="DJ89" s="899"/>
      <c r="DK89" s="900"/>
      <c r="DL89" s="898"/>
      <c r="DM89" s="899"/>
      <c r="DN89" s="899"/>
      <c r="DO89" s="899"/>
      <c r="DP89" s="900"/>
      <c r="DQ89" s="898"/>
      <c r="DR89" s="899"/>
      <c r="DS89" s="899"/>
      <c r="DT89" s="899"/>
      <c r="DU89" s="900"/>
      <c r="DV89" s="895"/>
      <c r="DW89" s="896"/>
      <c r="DX89" s="896"/>
      <c r="DY89" s="896"/>
      <c r="DZ89" s="897"/>
      <c r="EA89" s="230"/>
    </row>
    <row r="90" spans="1:131" ht="26.25" hidden="1" customHeight="1" x14ac:dyDescent="0.2">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895"/>
      <c r="BT90" s="896"/>
      <c r="BU90" s="896"/>
      <c r="BV90" s="896"/>
      <c r="BW90" s="896"/>
      <c r="BX90" s="896"/>
      <c r="BY90" s="896"/>
      <c r="BZ90" s="896"/>
      <c r="CA90" s="896"/>
      <c r="CB90" s="896"/>
      <c r="CC90" s="896"/>
      <c r="CD90" s="896"/>
      <c r="CE90" s="896"/>
      <c r="CF90" s="896"/>
      <c r="CG90" s="901"/>
      <c r="CH90" s="898"/>
      <c r="CI90" s="899"/>
      <c r="CJ90" s="899"/>
      <c r="CK90" s="899"/>
      <c r="CL90" s="900"/>
      <c r="CM90" s="898"/>
      <c r="CN90" s="899"/>
      <c r="CO90" s="899"/>
      <c r="CP90" s="899"/>
      <c r="CQ90" s="900"/>
      <c r="CR90" s="898"/>
      <c r="CS90" s="899"/>
      <c r="CT90" s="899"/>
      <c r="CU90" s="899"/>
      <c r="CV90" s="900"/>
      <c r="CW90" s="898"/>
      <c r="CX90" s="899"/>
      <c r="CY90" s="899"/>
      <c r="CZ90" s="899"/>
      <c r="DA90" s="900"/>
      <c r="DB90" s="898"/>
      <c r="DC90" s="899"/>
      <c r="DD90" s="899"/>
      <c r="DE90" s="899"/>
      <c r="DF90" s="900"/>
      <c r="DG90" s="898"/>
      <c r="DH90" s="899"/>
      <c r="DI90" s="899"/>
      <c r="DJ90" s="899"/>
      <c r="DK90" s="900"/>
      <c r="DL90" s="898"/>
      <c r="DM90" s="899"/>
      <c r="DN90" s="899"/>
      <c r="DO90" s="899"/>
      <c r="DP90" s="900"/>
      <c r="DQ90" s="898"/>
      <c r="DR90" s="899"/>
      <c r="DS90" s="899"/>
      <c r="DT90" s="899"/>
      <c r="DU90" s="900"/>
      <c r="DV90" s="895"/>
      <c r="DW90" s="896"/>
      <c r="DX90" s="896"/>
      <c r="DY90" s="896"/>
      <c r="DZ90" s="897"/>
      <c r="EA90" s="230"/>
    </row>
    <row r="91" spans="1:131" ht="26.25" hidden="1" customHeight="1" x14ac:dyDescent="0.2">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895"/>
      <c r="BT91" s="896"/>
      <c r="BU91" s="896"/>
      <c r="BV91" s="896"/>
      <c r="BW91" s="896"/>
      <c r="BX91" s="896"/>
      <c r="BY91" s="896"/>
      <c r="BZ91" s="896"/>
      <c r="CA91" s="896"/>
      <c r="CB91" s="896"/>
      <c r="CC91" s="896"/>
      <c r="CD91" s="896"/>
      <c r="CE91" s="896"/>
      <c r="CF91" s="896"/>
      <c r="CG91" s="901"/>
      <c r="CH91" s="898"/>
      <c r="CI91" s="899"/>
      <c r="CJ91" s="899"/>
      <c r="CK91" s="899"/>
      <c r="CL91" s="900"/>
      <c r="CM91" s="898"/>
      <c r="CN91" s="899"/>
      <c r="CO91" s="899"/>
      <c r="CP91" s="899"/>
      <c r="CQ91" s="900"/>
      <c r="CR91" s="898"/>
      <c r="CS91" s="899"/>
      <c r="CT91" s="899"/>
      <c r="CU91" s="899"/>
      <c r="CV91" s="900"/>
      <c r="CW91" s="898"/>
      <c r="CX91" s="899"/>
      <c r="CY91" s="899"/>
      <c r="CZ91" s="899"/>
      <c r="DA91" s="900"/>
      <c r="DB91" s="898"/>
      <c r="DC91" s="899"/>
      <c r="DD91" s="899"/>
      <c r="DE91" s="899"/>
      <c r="DF91" s="900"/>
      <c r="DG91" s="898"/>
      <c r="DH91" s="899"/>
      <c r="DI91" s="899"/>
      <c r="DJ91" s="899"/>
      <c r="DK91" s="900"/>
      <c r="DL91" s="898"/>
      <c r="DM91" s="899"/>
      <c r="DN91" s="899"/>
      <c r="DO91" s="899"/>
      <c r="DP91" s="900"/>
      <c r="DQ91" s="898"/>
      <c r="DR91" s="899"/>
      <c r="DS91" s="899"/>
      <c r="DT91" s="899"/>
      <c r="DU91" s="900"/>
      <c r="DV91" s="895"/>
      <c r="DW91" s="896"/>
      <c r="DX91" s="896"/>
      <c r="DY91" s="896"/>
      <c r="DZ91" s="897"/>
      <c r="EA91" s="230"/>
    </row>
    <row r="92" spans="1:131" ht="26.25" hidden="1" customHeight="1" x14ac:dyDescent="0.2">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895"/>
      <c r="BT92" s="896"/>
      <c r="BU92" s="896"/>
      <c r="BV92" s="896"/>
      <c r="BW92" s="896"/>
      <c r="BX92" s="896"/>
      <c r="BY92" s="896"/>
      <c r="BZ92" s="896"/>
      <c r="CA92" s="896"/>
      <c r="CB92" s="896"/>
      <c r="CC92" s="896"/>
      <c r="CD92" s="896"/>
      <c r="CE92" s="896"/>
      <c r="CF92" s="896"/>
      <c r="CG92" s="901"/>
      <c r="CH92" s="898"/>
      <c r="CI92" s="899"/>
      <c r="CJ92" s="899"/>
      <c r="CK92" s="899"/>
      <c r="CL92" s="900"/>
      <c r="CM92" s="898"/>
      <c r="CN92" s="899"/>
      <c r="CO92" s="899"/>
      <c r="CP92" s="899"/>
      <c r="CQ92" s="900"/>
      <c r="CR92" s="898"/>
      <c r="CS92" s="899"/>
      <c r="CT92" s="899"/>
      <c r="CU92" s="899"/>
      <c r="CV92" s="900"/>
      <c r="CW92" s="898"/>
      <c r="CX92" s="899"/>
      <c r="CY92" s="899"/>
      <c r="CZ92" s="899"/>
      <c r="DA92" s="900"/>
      <c r="DB92" s="898"/>
      <c r="DC92" s="899"/>
      <c r="DD92" s="899"/>
      <c r="DE92" s="899"/>
      <c r="DF92" s="900"/>
      <c r="DG92" s="898"/>
      <c r="DH92" s="899"/>
      <c r="DI92" s="899"/>
      <c r="DJ92" s="899"/>
      <c r="DK92" s="900"/>
      <c r="DL92" s="898"/>
      <c r="DM92" s="899"/>
      <c r="DN92" s="899"/>
      <c r="DO92" s="899"/>
      <c r="DP92" s="900"/>
      <c r="DQ92" s="898"/>
      <c r="DR92" s="899"/>
      <c r="DS92" s="899"/>
      <c r="DT92" s="899"/>
      <c r="DU92" s="900"/>
      <c r="DV92" s="895"/>
      <c r="DW92" s="896"/>
      <c r="DX92" s="896"/>
      <c r="DY92" s="896"/>
      <c r="DZ92" s="897"/>
      <c r="EA92" s="230"/>
    </row>
    <row r="93" spans="1:131" ht="26.25" hidden="1" customHeight="1" x14ac:dyDescent="0.2">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895"/>
      <c r="BT93" s="896"/>
      <c r="BU93" s="896"/>
      <c r="BV93" s="896"/>
      <c r="BW93" s="896"/>
      <c r="BX93" s="896"/>
      <c r="BY93" s="896"/>
      <c r="BZ93" s="896"/>
      <c r="CA93" s="896"/>
      <c r="CB93" s="896"/>
      <c r="CC93" s="896"/>
      <c r="CD93" s="896"/>
      <c r="CE93" s="896"/>
      <c r="CF93" s="896"/>
      <c r="CG93" s="901"/>
      <c r="CH93" s="898"/>
      <c r="CI93" s="899"/>
      <c r="CJ93" s="899"/>
      <c r="CK93" s="899"/>
      <c r="CL93" s="900"/>
      <c r="CM93" s="898"/>
      <c r="CN93" s="899"/>
      <c r="CO93" s="899"/>
      <c r="CP93" s="899"/>
      <c r="CQ93" s="900"/>
      <c r="CR93" s="898"/>
      <c r="CS93" s="899"/>
      <c r="CT93" s="899"/>
      <c r="CU93" s="899"/>
      <c r="CV93" s="900"/>
      <c r="CW93" s="898"/>
      <c r="CX93" s="899"/>
      <c r="CY93" s="899"/>
      <c r="CZ93" s="899"/>
      <c r="DA93" s="900"/>
      <c r="DB93" s="898"/>
      <c r="DC93" s="899"/>
      <c r="DD93" s="899"/>
      <c r="DE93" s="899"/>
      <c r="DF93" s="900"/>
      <c r="DG93" s="898"/>
      <c r="DH93" s="899"/>
      <c r="DI93" s="899"/>
      <c r="DJ93" s="899"/>
      <c r="DK93" s="900"/>
      <c r="DL93" s="898"/>
      <c r="DM93" s="899"/>
      <c r="DN93" s="899"/>
      <c r="DO93" s="899"/>
      <c r="DP93" s="900"/>
      <c r="DQ93" s="898"/>
      <c r="DR93" s="899"/>
      <c r="DS93" s="899"/>
      <c r="DT93" s="899"/>
      <c r="DU93" s="900"/>
      <c r="DV93" s="895"/>
      <c r="DW93" s="896"/>
      <c r="DX93" s="896"/>
      <c r="DY93" s="896"/>
      <c r="DZ93" s="897"/>
      <c r="EA93" s="230"/>
    </row>
    <row r="94" spans="1:131" ht="26.25" hidden="1" customHeight="1" x14ac:dyDescent="0.2">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895"/>
      <c r="BT94" s="896"/>
      <c r="BU94" s="896"/>
      <c r="BV94" s="896"/>
      <c r="BW94" s="896"/>
      <c r="BX94" s="896"/>
      <c r="BY94" s="896"/>
      <c r="BZ94" s="896"/>
      <c r="CA94" s="896"/>
      <c r="CB94" s="896"/>
      <c r="CC94" s="896"/>
      <c r="CD94" s="896"/>
      <c r="CE94" s="896"/>
      <c r="CF94" s="896"/>
      <c r="CG94" s="901"/>
      <c r="CH94" s="898"/>
      <c r="CI94" s="899"/>
      <c r="CJ94" s="899"/>
      <c r="CK94" s="899"/>
      <c r="CL94" s="900"/>
      <c r="CM94" s="898"/>
      <c r="CN94" s="899"/>
      <c r="CO94" s="899"/>
      <c r="CP94" s="899"/>
      <c r="CQ94" s="900"/>
      <c r="CR94" s="898"/>
      <c r="CS94" s="899"/>
      <c r="CT94" s="899"/>
      <c r="CU94" s="899"/>
      <c r="CV94" s="900"/>
      <c r="CW94" s="898"/>
      <c r="CX94" s="899"/>
      <c r="CY94" s="899"/>
      <c r="CZ94" s="899"/>
      <c r="DA94" s="900"/>
      <c r="DB94" s="898"/>
      <c r="DC94" s="899"/>
      <c r="DD94" s="899"/>
      <c r="DE94" s="899"/>
      <c r="DF94" s="900"/>
      <c r="DG94" s="898"/>
      <c r="DH94" s="899"/>
      <c r="DI94" s="899"/>
      <c r="DJ94" s="899"/>
      <c r="DK94" s="900"/>
      <c r="DL94" s="898"/>
      <c r="DM94" s="899"/>
      <c r="DN94" s="899"/>
      <c r="DO94" s="899"/>
      <c r="DP94" s="900"/>
      <c r="DQ94" s="898"/>
      <c r="DR94" s="899"/>
      <c r="DS94" s="899"/>
      <c r="DT94" s="899"/>
      <c r="DU94" s="900"/>
      <c r="DV94" s="895"/>
      <c r="DW94" s="896"/>
      <c r="DX94" s="896"/>
      <c r="DY94" s="896"/>
      <c r="DZ94" s="897"/>
      <c r="EA94" s="230"/>
    </row>
    <row r="95" spans="1:131" ht="26.25" hidden="1" customHeight="1" x14ac:dyDescent="0.2">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895"/>
      <c r="BT95" s="896"/>
      <c r="BU95" s="896"/>
      <c r="BV95" s="896"/>
      <c r="BW95" s="896"/>
      <c r="BX95" s="896"/>
      <c r="BY95" s="896"/>
      <c r="BZ95" s="896"/>
      <c r="CA95" s="896"/>
      <c r="CB95" s="896"/>
      <c r="CC95" s="896"/>
      <c r="CD95" s="896"/>
      <c r="CE95" s="896"/>
      <c r="CF95" s="896"/>
      <c r="CG95" s="901"/>
      <c r="CH95" s="898"/>
      <c r="CI95" s="899"/>
      <c r="CJ95" s="899"/>
      <c r="CK95" s="899"/>
      <c r="CL95" s="900"/>
      <c r="CM95" s="898"/>
      <c r="CN95" s="899"/>
      <c r="CO95" s="899"/>
      <c r="CP95" s="899"/>
      <c r="CQ95" s="900"/>
      <c r="CR95" s="898"/>
      <c r="CS95" s="899"/>
      <c r="CT95" s="899"/>
      <c r="CU95" s="899"/>
      <c r="CV95" s="900"/>
      <c r="CW95" s="898"/>
      <c r="CX95" s="899"/>
      <c r="CY95" s="899"/>
      <c r="CZ95" s="899"/>
      <c r="DA95" s="900"/>
      <c r="DB95" s="898"/>
      <c r="DC95" s="899"/>
      <c r="DD95" s="899"/>
      <c r="DE95" s="899"/>
      <c r="DF95" s="900"/>
      <c r="DG95" s="898"/>
      <c r="DH95" s="899"/>
      <c r="DI95" s="899"/>
      <c r="DJ95" s="899"/>
      <c r="DK95" s="900"/>
      <c r="DL95" s="898"/>
      <c r="DM95" s="899"/>
      <c r="DN95" s="899"/>
      <c r="DO95" s="899"/>
      <c r="DP95" s="900"/>
      <c r="DQ95" s="898"/>
      <c r="DR95" s="899"/>
      <c r="DS95" s="899"/>
      <c r="DT95" s="899"/>
      <c r="DU95" s="900"/>
      <c r="DV95" s="895"/>
      <c r="DW95" s="896"/>
      <c r="DX95" s="896"/>
      <c r="DY95" s="896"/>
      <c r="DZ95" s="897"/>
      <c r="EA95" s="230"/>
    </row>
    <row r="96" spans="1:131" ht="26.25" hidden="1" customHeight="1" x14ac:dyDescent="0.2">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895"/>
      <c r="BT96" s="896"/>
      <c r="BU96" s="896"/>
      <c r="BV96" s="896"/>
      <c r="BW96" s="896"/>
      <c r="BX96" s="896"/>
      <c r="BY96" s="896"/>
      <c r="BZ96" s="896"/>
      <c r="CA96" s="896"/>
      <c r="CB96" s="896"/>
      <c r="CC96" s="896"/>
      <c r="CD96" s="896"/>
      <c r="CE96" s="896"/>
      <c r="CF96" s="896"/>
      <c r="CG96" s="901"/>
      <c r="CH96" s="898"/>
      <c r="CI96" s="899"/>
      <c r="CJ96" s="899"/>
      <c r="CK96" s="899"/>
      <c r="CL96" s="900"/>
      <c r="CM96" s="898"/>
      <c r="CN96" s="899"/>
      <c r="CO96" s="899"/>
      <c r="CP96" s="899"/>
      <c r="CQ96" s="900"/>
      <c r="CR96" s="898"/>
      <c r="CS96" s="899"/>
      <c r="CT96" s="899"/>
      <c r="CU96" s="899"/>
      <c r="CV96" s="900"/>
      <c r="CW96" s="898"/>
      <c r="CX96" s="899"/>
      <c r="CY96" s="899"/>
      <c r="CZ96" s="899"/>
      <c r="DA96" s="900"/>
      <c r="DB96" s="898"/>
      <c r="DC96" s="899"/>
      <c r="DD96" s="899"/>
      <c r="DE96" s="899"/>
      <c r="DF96" s="900"/>
      <c r="DG96" s="898"/>
      <c r="DH96" s="899"/>
      <c r="DI96" s="899"/>
      <c r="DJ96" s="899"/>
      <c r="DK96" s="900"/>
      <c r="DL96" s="898"/>
      <c r="DM96" s="899"/>
      <c r="DN96" s="899"/>
      <c r="DO96" s="899"/>
      <c r="DP96" s="900"/>
      <c r="DQ96" s="898"/>
      <c r="DR96" s="899"/>
      <c r="DS96" s="899"/>
      <c r="DT96" s="899"/>
      <c r="DU96" s="900"/>
      <c r="DV96" s="895"/>
      <c r="DW96" s="896"/>
      <c r="DX96" s="896"/>
      <c r="DY96" s="896"/>
      <c r="DZ96" s="897"/>
      <c r="EA96" s="230"/>
    </row>
    <row r="97" spans="1:131" ht="26.25" hidden="1" customHeight="1" x14ac:dyDescent="0.2">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895"/>
      <c r="BT97" s="896"/>
      <c r="BU97" s="896"/>
      <c r="BV97" s="896"/>
      <c r="BW97" s="896"/>
      <c r="BX97" s="896"/>
      <c r="BY97" s="896"/>
      <c r="BZ97" s="896"/>
      <c r="CA97" s="896"/>
      <c r="CB97" s="896"/>
      <c r="CC97" s="896"/>
      <c r="CD97" s="896"/>
      <c r="CE97" s="896"/>
      <c r="CF97" s="896"/>
      <c r="CG97" s="901"/>
      <c r="CH97" s="898"/>
      <c r="CI97" s="899"/>
      <c r="CJ97" s="899"/>
      <c r="CK97" s="899"/>
      <c r="CL97" s="900"/>
      <c r="CM97" s="898"/>
      <c r="CN97" s="899"/>
      <c r="CO97" s="899"/>
      <c r="CP97" s="899"/>
      <c r="CQ97" s="900"/>
      <c r="CR97" s="898"/>
      <c r="CS97" s="899"/>
      <c r="CT97" s="899"/>
      <c r="CU97" s="899"/>
      <c r="CV97" s="900"/>
      <c r="CW97" s="898"/>
      <c r="CX97" s="899"/>
      <c r="CY97" s="899"/>
      <c r="CZ97" s="899"/>
      <c r="DA97" s="900"/>
      <c r="DB97" s="898"/>
      <c r="DC97" s="899"/>
      <c r="DD97" s="899"/>
      <c r="DE97" s="899"/>
      <c r="DF97" s="900"/>
      <c r="DG97" s="898"/>
      <c r="DH97" s="899"/>
      <c r="DI97" s="899"/>
      <c r="DJ97" s="899"/>
      <c r="DK97" s="900"/>
      <c r="DL97" s="898"/>
      <c r="DM97" s="899"/>
      <c r="DN97" s="899"/>
      <c r="DO97" s="899"/>
      <c r="DP97" s="900"/>
      <c r="DQ97" s="898"/>
      <c r="DR97" s="899"/>
      <c r="DS97" s="899"/>
      <c r="DT97" s="899"/>
      <c r="DU97" s="900"/>
      <c r="DV97" s="895"/>
      <c r="DW97" s="896"/>
      <c r="DX97" s="896"/>
      <c r="DY97" s="896"/>
      <c r="DZ97" s="897"/>
      <c r="EA97" s="230"/>
    </row>
    <row r="98" spans="1:131" ht="26.25" hidden="1" customHeight="1" x14ac:dyDescent="0.2">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895"/>
      <c r="BT98" s="896"/>
      <c r="BU98" s="896"/>
      <c r="BV98" s="896"/>
      <c r="BW98" s="896"/>
      <c r="BX98" s="896"/>
      <c r="BY98" s="896"/>
      <c r="BZ98" s="896"/>
      <c r="CA98" s="896"/>
      <c r="CB98" s="896"/>
      <c r="CC98" s="896"/>
      <c r="CD98" s="896"/>
      <c r="CE98" s="896"/>
      <c r="CF98" s="896"/>
      <c r="CG98" s="901"/>
      <c r="CH98" s="898"/>
      <c r="CI98" s="899"/>
      <c r="CJ98" s="899"/>
      <c r="CK98" s="899"/>
      <c r="CL98" s="900"/>
      <c r="CM98" s="898"/>
      <c r="CN98" s="899"/>
      <c r="CO98" s="899"/>
      <c r="CP98" s="899"/>
      <c r="CQ98" s="900"/>
      <c r="CR98" s="898"/>
      <c r="CS98" s="899"/>
      <c r="CT98" s="899"/>
      <c r="CU98" s="899"/>
      <c r="CV98" s="900"/>
      <c r="CW98" s="898"/>
      <c r="CX98" s="899"/>
      <c r="CY98" s="899"/>
      <c r="CZ98" s="899"/>
      <c r="DA98" s="900"/>
      <c r="DB98" s="898"/>
      <c r="DC98" s="899"/>
      <c r="DD98" s="899"/>
      <c r="DE98" s="899"/>
      <c r="DF98" s="900"/>
      <c r="DG98" s="898"/>
      <c r="DH98" s="899"/>
      <c r="DI98" s="899"/>
      <c r="DJ98" s="899"/>
      <c r="DK98" s="900"/>
      <c r="DL98" s="898"/>
      <c r="DM98" s="899"/>
      <c r="DN98" s="899"/>
      <c r="DO98" s="899"/>
      <c r="DP98" s="900"/>
      <c r="DQ98" s="898"/>
      <c r="DR98" s="899"/>
      <c r="DS98" s="899"/>
      <c r="DT98" s="899"/>
      <c r="DU98" s="900"/>
      <c r="DV98" s="895"/>
      <c r="DW98" s="896"/>
      <c r="DX98" s="896"/>
      <c r="DY98" s="896"/>
      <c r="DZ98" s="897"/>
      <c r="EA98" s="230"/>
    </row>
    <row r="99" spans="1:131" ht="26.25" hidden="1" customHeight="1" x14ac:dyDescent="0.2">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895"/>
      <c r="BT99" s="896"/>
      <c r="BU99" s="896"/>
      <c r="BV99" s="896"/>
      <c r="BW99" s="896"/>
      <c r="BX99" s="896"/>
      <c r="BY99" s="896"/>
      <c r="BZ99" s="896"/>
      <c r="CA99" s="896"/>
      <c r="CB99" s="896"/>
      <c r="CC99" s="896"/>
      <c r="CD99" s="896"/>
      <c r="CE99" s="896"/>
      <c r="CF99" s="896"/>
      <c r="CG99" s="901"/>
      <c r="CH99" s="898"/>
      <c r="CI99" s="899"/>
      <c r="CJ99" s="899"/>
      <c r="CK99" s="899"/>
      <c r="CL99" s="900"/>
      <c r="CM99" s="898"/>
      <c r="CN99" s="899"/>
      <c r="CO99" s="899"/>
      <c r="CP99" s="899"/>
      <c r="CQ99" s="900"/>
      <c r="CR99" s="898"/>
      <c r="CS99" s="899"/>
      <c r="CT99" s="899"/>
      <c r="CU99" s="899"/>
      <c r="CV99" s="900"/>
      <c r="CW99" s="898"/>
      <c r="CX99" s="899"/>
      <c r="CY99" s="899"/>
      <c r="CZ99" s="899"/>
      <c r="DA99" s="900"/>
      <c r="DB99" s="898"/>
      <c r="DC99" s="899"/>
      <c r="DD99" s="899"/>
      <c r="DE99" s="899"/>
      <c r="DF99" s="900"/>
      <c r="DG99" s="898"/>
      <c r="DH99" s="899"/>
      <c r="DI99" s="899"/>
      <c r="DJ99" s="899"/>
      <c r="DK99" s="900"/>
      <c r="DL99" s="898"/>
      <c r="DM99" s="899"/>
      <c r="DN99" s="899"/>
      <c r="DO99" s="899"/>
      <c r="DP99" s="900"/>
      <c r="DQ99" s="898"/>
      <c r="DR99" s="899"/>
      <c r="DS99" s="899"/>
      <c r="DT99" s="899"/>
      <c r="DU99" s="900"/>
      <c r="DV99" s="895"/>
      <c r="DW99" s="896"/>
      <c r="DX99" s="896"/>
      <c r="DY99" s="896"/>
      <c r="DZ99" s="897"/>
      <c r="EA99" s="230"/>
    </row>
    <row r="100" spans="1:131" ht="26.25" hidden="1" customHeight="1" x14ac:dyDescent="0.2">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895"/>
      <c r="BT100" s="896"/>
      <c r="BU100" s="896"/>
      <c r="BV100" s="896"/>
      <c r="BW100" s="896"/>
      <c r="BX100" s="896"/>
      <c r="BY100" s="896"/>
      <c r="BZ100" s="896"/>
      <c r="CA100" s="896"/>
      <c r="CB100" s="896"/>
      <c r="CC100" s="896"/>
      <c r="CD100" s="896"/>
      <c r="CE100" s="896"/>
      <c r="CF100" s="896"/>
      <c r="CG100" s="901"/>
      <c r="CH100" s="898"/>
      <c r="CI100" s="899"/>
      <c r="CJ100" s="899"/>
      <c r="CK100" s="899"/>
      <c r="CL100" s="900"/>
      <c r="CM100" s="898"/>
      <c r="CN100" s="899"/>
      <c r="CO100" s="899"/>
      <c r="CP100" s="899"/>
      <c r="CQ100" s="900"/>
      <c r="CR100" s="898"/>
      <c r="CS100" s="899"/>
      <c r="CT100" s="899"/>
      <c r="CU100" s="899"/>
      <c r="CV100" s="900"/>
      <c r="CW100" s="898"/>
      <c r="CX100" s="899"/>
      <c r="CY100" s="899"/>
      <c r="CZ100" s="899"/>
      <c r="DA100" s="900"/>
      <c r="DB100" s="898"/>
      <c r="DC100" s="899"/>
      <c r="DD100" s="899"/>
      <c r="DE100" s="899"/>
      <c r="DF100" s="900"/>
      <c r="DG100" s="898"/>
      <c r="DH100" s="899"/>
      <c r="DI100" s="899"/>
      <c r="DJ100" s="899"/>
      <c r="DK100" s="900"/>
      <c r="DL100" s="898"/>
      <c r="DM100" s="899"/>
      <c r="DN100" s="899"/>
      <c r="DO100" s="899"/>
      <c r="DP100" s="900"/>
      <c r="DQ100" s="898"/>
      <c r="DR100" s="899"/>
      <c r="DS100" s="899"/>
      <c r="DT100" s="899"/>
      <c r="DU100" s="900"/>
      <c r="DV100" s="895"/>
      <c r="DW100" s="896"/>
      <c r="DX100" s="896"/>
      <c r="DY100" s="896"/>
      <c r="DZ100" s="897"/>
      <c r="EA100" s="230"/>
    </row>
    <row r="101" spans="1:131" ht="26.25" hidden="1" customHeight="1" x14ac:dyDescent="0.2">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895"/>
      <c r="BT101" s="896"/>
      <c r="BU101" s="896"/>
      <c r="BV101" s="896"/>
      <c r="BW101" s="896"/>
      <c r="BX101" s="896"/>
      <c r="BY101" s="896"/>
      <c r="BZ101" s="896"/>
      <c r="CA101" s="896"/>
      <c r="CB101" s="896"/>
      <c r="CC101" s="896"/>
      <c r="CD101" s="896"/>
      <c r="CE101" s="896"/>
      <c r="CF101" s="896"/>
      <c r="CG101" s="901"/>
      <c r="CH101" s="898"/>
      <c r="CI101" s="899"/>
      <c r="CJ101" s="899"/>
      <c r="CK101" s="899"/>
      <c r="CL101" s="900"/>
      <c r="CM101" s="898"/>
      <c r="CN101" s="899"/>
      <c r="CO101" s="899"/>
      <c r="CP101" s="899"/>
      <c r="CQ101" s="900"/>
      <c r="CR101" s="898"/>
      <c r="CS101" s="899"/>
      <c r="CT101" s="899"/>
      <c r="CU101" s="899"/>
      <c r="CV101" s="900"/>
      <c r="CW101" s="898"/>
      <c r="CX101" s="899"/>
      <c r="CY101" s="899"/>
      <c r="CZ101" s="899"/>
      <c r="DA101" s="900"/>
      <c r="DB101" s="898"/>
      <c r="DC101" s="899"/>
      <c r="DD101" s="899"/>
      <c r="DE101" s="899"/>
      <c r="DF101" s="900"/>
      <c r="DG101" s="898"/>
      <c r="DH101" s="899"/>
      <c r="DI101" s="899"/>
      <c r="DJ101" s="899"/>
      <c r="DK101" s="900"/>
      <c r="DL101" s="898"/>
      <c r="DM101" s="899"/>
      <c r="DN101" s="899"/>
      <c r="DO101" s="899"/>
      <c r="DP101" s="900"/>
      <c r="DQ101" s="898"/>
      <c r="DR101" s="899"/>
      <c r="DS101" s="899"/>
      <c r="DT101" s="899"/>
      <c r="DU101" s="900"/>
      <c r="DV101" s="895"/>
      <c r="DW101" s="896"/>
      <c r="DX101" s="896"/>
      <c r="DY101" s="896"/>
      <c r="DZ101" s="897"/>
      <c r="EA101" s="230"/>
    </row>
    <row r="102" spans="1:131" ht="26.25" customHeight="1" thickBot="1" x14ac:dyDescent="0.25">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407</v>
      </c>
      <c r="BR102" s="825" t="s">
        <v>444</v>
      </c>
      <c r="BS102" s="826"/>
      <c r="BT102" s="826"/>
      <c r="BU102" s="826"/>
      <c r="BV102" s="826"/>
      <c r="BW102" s="826"/>
      <c r="BX102" s="826"/>
      <c r="BY102" s="826"/>
      <c r="BZ102" s="826"/>
      <c r="CA102" s="826"/>
      <c r="CB102" s="826"/>
      <c r="CC102" s="826"/>
      <c r="CD102" s="826"/>
      <c r="CE102" s="826"/>
      <c r="CF102" s="826"/>
      <c r="CG102" s="827"/>
      <c r="CH102" s="923"/>
      <c r="CI102" s="924"/>
      <c r="CJ102" s="924"/>
      <c r="CK102" s="924"/>
      <c r="CL102" s="925"/>
      <c r="CM102" s="923"/>
      <c r="CN102" s="924"/>
      <c r="CO102" s="924"/>
      <c r="CP102" s="924"/>
      <c r="CQ102" s="925"/>
      <c r="CR102" s="880">
        <f>SUM(CR7:CV8)</f>
        <v>78</v>
      </c>
      <c r="CS102" s="880"/>
      <c r="CT102" s="880"/>
      <c r="CU102" s="880"/>
      <c r="CV102" s="880"/>
      <c r="CW102" s="880">
        <f>SUM(CW7:DA8)</f>
        <v>10</v>
      </c>
      <c r="CX102" s="880"/>
      <c r="CY102" s="880"/>
      <c r="CZ102" s="880"/>
      <c r="DA102" s="880"/>
      <c r="DB102" s="926"/>
      <c r="DC102" s="888"/>
      <c r="DD102" s="888"/>
      <c r="DE102" s="888"/>
      <c r="DF102" s="927"/>
      <c r="DG102" s="926"/>
      <c r="DH102" s="888"/>
      <c r="DI102" s="888"/>
      <c r="DJ102" s="888"/>
      <c r="DK102" s="927"/>
      <c r="DL102" s="926"/>
      <c r="DM102" s="888"/>
      <c r="DN102" s="888"/>
      <c r="DO102" s="888"/>
      <c r="DP102" s="927"/>
      <c r="DQ102" s="926"/>
      <c r="DR102" s="888"/>
      <c r="DS102" s="888"/>
      <c r="DT102" s="888"/>
      <c r="DU102" s="927"/>
      <c r="DV102" s="825"/>
      <c r="DW102" s="826"/>
      <c r="DX102" s="826"/>
      <c r="DY102" s="826"/>
      <c r="DZ102" s="950"/>
      <c r="EA102" s="230"/>
    </row>
    <row r="103" spans="1:131" ht="26.25" customHeight="1" x14ac:dyDescent="0.2">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51" t="s">
        <v>445</v>
      </c>
      <c r="BR103" s="951"/>
      <c r="BS103" s="951"/>
      <c r="BT103" s="951"/>
      <c r="BU103" s="951"/>
      <c r="BV103" s="951"/>
      <c r="BW103" s="951"/>
      <c r="BX103" s="951"/>
      <c r="BY103" s="951"/>
      <c r="BZ103" s="951"/>
      <c r="CA103" s="951"/>
      <c r="CB103" s="951"/>
      <c r="CC103" s="951"/>
      <c r="CD103" s="951"/>
      <c r="CE103" s="951"/>
      <c r="CF103" s="951"/>
      <c r="CG103" s="951"/>
      <c r="CH103" s="951"/>
      <c r="CI103" s="951"/>
      <c r="CJ103" s="951"/>
      <c r="CK103" s="951"/>
      <c r="CL103" s="951"/>
      <c r="CM103" s="951"/>
      <c r="CN103" s="951"/>
      <c r="CO103" s="951"/>
      <c r="CP103" s="951"/>
      <c r="CQ103" s="951"/>
      <c r="CR103" s="951"/>
      <c r="CS103" s="951"/>
      <c r="CT103" s="951"/>
      <c r="CU103" s="951"/>
      <c r="CV103" s="951"/>
      <c r="CW103" s="951"/>
      <c r="CX103" s="951"/>
      <c r="CY103" s="951"/>
      <c r="CZ103" s="951"/>
      <c r="DA103" s="951"/>
      <c r="DB103" s="951"/>
      <c r="DC103" s="951"/>
      <c r="DD103" s="951"/>
      <c r="DE103" s="951"/>
      <c r="DF103" s="951"/>
      <c r="DG103" s="951"/>
      <c r="DH103" s="951"/>
      <c r="DI103" s="951"/>
      <c r="DJ103" s="951"/>
      <c r="DK103" s="951"/>
      <c r="DL103" s="951"/>
      <c r="DM103" s="951"/>
      <c r="DN103" s="951"/>
      <c r="DO103" s="951"/>
      <c r="DP103" s="951"/>
      <c r="DQ103" s="951"/>
      <c r="DR103" s="951"/>
      <c r="DS103" s="951"/>
      <c r="DT103" s="951"/>
      <c r="DU103" s="951"/>
      <c r="DV103" s="951"/>
      <c r="DW103" s="951"/>
      <c r="DX103" s="951"/>
      <c r="DY103" s="951"/>
      <c r="DZ103" s="951"/>
      <c r="EA103" s="230"/>
    </row>
    <row r="104" spans="1:131" ht="26.25" customHeight="1" x14ac:dyDescent="0.2">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52" t="s">
        <v>446</v>
      </c>
      <c r="BR104" s="952"/>
      <c r="BS104" s="952"/>
      <c r="BT104" s="952"/>
      <c r="BU104" s="952"/>
      <c r="BV104" s="952"/>
      <c r="BW104" s="952"/>
      <c r="BX104" s="952"/>
      <c r="BY104" s="952"/>
      <c r="BZ104" s="952"/>
      <c r="CA104" s="952"/>
      <c r="CB104" s="952"/>
      <c r="CC104" s="952"/>
      <c r="CD104" s="952"/>
      <c r="CE104" s="952"/>
      <c r="CF104" s="952"/>
      <c r="CG104" s="952"/>
      <c r="CH104" s="952"/>
      <c r="CI104" s="952"/>
      <c r="CJ104" s="952"/>
      <c r="CK104" s="952"/>
      <c r="CL104" s="952"/>
      <c r="CM104" s="952"/>
      <c r="CN104" s="952"/>
      <c r="CO104" s="952"/>
      <c r="CP104" s="952"/>
      <c r="CQ104" s="952"/>
      <c r="CR104" s="952"/>
      <c r="CS104" s="952"/>
      <c r="CT104" s="952"/>
      <c r="CU104" s="952"/>
      <c r="CV104" s="952"/>
      <c r="CW104" s="952"/>
      <c r="CX104" s="952"/>
      <c r="CY104" s="952"/>
      <c r="CZ104" s="952"/>
      <c r="DA104" s="952"/>
      <c r="DB104" s="952"/>
      <c r="DC104" s="952"/>
      <c r="DD104" s="952"/>
      <c r="DE104" s="952"/>
      <c r="DF104" s="952"/>
      <c r="DG104" s="952"/>
      <c r="DH104" s="952"/>
      <c r="DI104" s="952"/>
      <c r="DJ104" s="952"/>
      <c r="DK104" s="952"/>
      <c r="DL104" s="952"/>
      <c r="DM104" s="952"/>
      <c r="DN104" s="952"/>
      <c r="DO104" s="952"/>
      <c r="DP104" s="952"/>
      <c r="DQ104" s="952"/>
      <c r="DR104" s="952"/>
      <c r="DS104" s="952"/>
      <c r="DT104" s="952"/>
      <c r="DU104" s="952"/>
      <c r="DV104" s="952"/>
      <c r="DW104" s="952"/>
      <c r="DX104" s="952"/>
      <c r="DY104" s="952"/>
      <c r="DZ104" s="952"/>
      <c r="EA104" s="230"/>
    </row>
    <row r="105" spans="1:131" ht="11.25" customHeight="1" x14ac:dyDescent="0.2">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2">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5">
      <c r="A107" s="249" t="s">
        <v>447</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448</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2">
      <c r="A108" s="953" t="s">
        <v>449</v>
      </c>
      <c r="B108" s="954"/>
      <c r="C108" s="954"/>
      <c r="D108" s="954"/>
      <c r="E108" s="954"/>
      <c r="F108" s="954"/>
      <c r="G108" s="954"/>
      <c r="H108" s="954"/>
      <c r="I108" s="954"/>
      <c r="J108" s="954"/>
      <c r="K108" s="954"/>
      <c r="L108" s="954"/>
      <c r="M108" s="954"/>
      <c r="N108" s="954"/>
      <c r="O108" s="954"/>
      <c r="P108" s="954"/>
      <c r="Q108" s="954"/>
      <c r="R108" s="954"/>
      <c r="S108" s="954"/>
      <c r="T108" s="954"/>
      <c r="U108" s="954"/>
      <c r="V108" s="954"/>
      <c r="W108" s="954"/>
      <c r="X108" s="954"/>
      <c r="Y108" s="954"/>
      <c r="Z108" s="954"/>
      <c r="AA108" s="954"/>
      <c r="AB108" s="954"/>
      <c r="AC108" s="954"/>
      <c r="AD108" s="954"/>
      <c r="AE108" s="954"/>
      <c r="AF108" s="954"/>
      <c r="AG108" s="954"/>
      <c r="AH108" s="954"/>
      <c r="AI108" s="954"/>
      <c r="AJ108" s="954"/>
      <c r="AK108" s="954"/>
      <c r="AL108" s="954"/>
      <c r="AM108" s="954"/>
      <c r="AN108" s="954"/>
      <c r="AO108" s="954"/>
      <c r="AP108" s="954"/>
      <c r="AQ108" s="954"/>
      <c r="AR108" s="954"/>
      <c r="AS108" s="954"/>
      <c r="AT108" s="955"/>
      <c r="AU108" s="953" t="s">
        <v>450</v>
      </c>
      <c r="AV108" s="954"/>
      <c r="AW108" s="954"/>
      <c r="AX108" s="954"/>
      <c r="AY108" s="954"/>
      <c r="AZ108" s="954"/>
      <c r="BA108" s="954"/>
      <c r="BB108" s="954"/>
      <c r="BC108" s="954"/>
      <c r="BD108" s="954"/>
      <c r="BE108" s="954"/>
      <c r="BF108" s="954"/>
      <c r="BG108" s="954"/>
      <c r="BH108" s="954"/>
      <c r="BI108" s="954"/>
      <c r="BJ108" s="954"/>
      <c r="BK108" s="954"/>
      <c r="BL108" s="954"/>
      <c r="BM108" s="954"/>
      <c r="BN108" s="954"/>
      <c r="BO108" s="954"/>
      <c r="BP108" s="954"/>
      <c r="BQ108" s="954"/>
      <c r="BR108" s="954"/>
      <c r="BS108" s="954"/>
      <c r="BT108" s="954"/>
      <c r="BU108" s="954"/>
      <c r="BV108" s="954"/>
      <c r="BW108" s="954"/>
      <c r="BX108" s="954"/>
      <c r="BY108" s="954"/>
      <c r="BZ108" s="954"/>
      <c r="CA108" s="954"/>
      <c r="CB108" s="954"/>
      <c r="CC108" s="954"/>
      <c r="CD108" s="954"/>
      <c r="CE108" s="954"/>
      <c r="CF108" s="954"/>
      <c r="CG108" s="954"/>
      <c r="CH108" s="954"/>
      <c r="CI108" s="954"/>
      <c r="CJ108" s="954"/>
      <c r="CK108" s="954"/>
      <c r="CL108" s="954"/>
      <c r="CM108" s="954"/>
      <c r="CN108" s="954"/>
      <c r="CO108" s="954"/>
      <c r="CP108" s="954"/>
      <c r="CQ108" s="954"/>
      <c r="CR108" s="954"/>
      <c r="CS108" s="954"/>
      <c r="CT108" s="954"/>
      <c r="CU108" s="954"/>
      <c r="CV108" s="954"/>
      <c r="CW108" s="954"/>
      <c r="CX108" s="954"/>
      <c r="CY108" s="954"/>
      <c r="CZ108" s="954"/>
      <c r="DA108" s="954"/>
      <c r="DB108" s="954"/>
      <c r="DC108" s="954"/>
      <c r="DD108" s="954"/>
      <c r="DE108" s="954"/>
      <c r="DF108" s="954"/>
      <c r="DG108" s="954"/>
      <c r="DH108" s="954"/>
      <c r="DI108" s="954"/>
      <c r="DJ108" s="954"/>
      <c r="DK108" s="954"/>
      <c r="DL108" s="954"/>
      <c r="DM108" s="954"/>
      <c r="DN108" s="954"/>
      <c r="DO108" s="954"/>
      <c r="DP108" s="954"/>
      <c r="DQ108" s="954"/>
      <c r="DR108" s="954"/>
      <c r="DS108" s="954"/>
      <c r="DT108" s="954"/>
      <c r="DU108" s="954"/>
      <c r="DV108" s="954"/>
      <c r="DW108" s="954"/>
      <c r="DX108" s="954"/>
      <c r="DY108" s="954"/>
      <c r="DZ108" s="955"/>
    </row>
    <row r="109" spans="1:131" s="230" customFormat="1" ht="26.25" customHeight="1" x14ac:dyDescent="0.2">
      <c r="A109" s="948" t="s">
        <v>451</v>
      </c>
      <c r="B109" s="929"/>
      <c r="C109" s="929"/>
      <c r="D109" s="929"/>
      <c r="E109" s="929"/>
      <c r="F109" s="929"/>
      <c r="G109" s="929"/>
      <c r="H109" s="929"/>
      <c r="I109" s="929"/>
      <c r="J109" s="929"/>
      <c r="K109" s="929"/>
      <c r="L109" s="929"/>
      <c r="M109" s="929"/>
      <c r="N109" s="929"/>
      <c r="O109" s="929"/>
      <c r="P109" s="929"/>
      <c r="Q109" s="929"/>
      <c r="R109" s="929"/>
      <c r="S109" s="929"/>
      <c r="T109" s="929"/>
      <c r="U109" s="929"/>
      <c r="V109" s="929"/>
      <c r="W109" s="929"/>
      <c r="X109" s="929"/>
      <c r="Y109" s="929"/>
      <c r="Z109" s="930"/>
      <c r="AA109" s="928" t="s">
        <v>452</v>
      </c>
      <c r="AB109" s="929"/>
      <c r="AC109" s="929"/>
      <c r="AD109" s="929"/>
      <c r="AE109" s="930"/>
      <c r="AF109" s="928" t="s">
        <v>453</v>
      </c>
      <c r="AG109" s="929"/>
      <c r="AH109" s="929"/>
      <c r="AI109" s="929"/>
      <c r="AJ109" s="930"/>
      <c r="AK109" s="928" t="s">
        <v>317</v>
      </c>
      <c r="AL109" s="929"/>
      <c r="AM109" s="929"/>
      <c r="AN109" s="929"/>
      <c r="AO109" s="930"/>
      <c r="AP109" s="928" t="s">
        <v>454</v>
      </c>
      <c r="AQ109" s="929"/>
      <c r="AR109" s="929"/>
      <c r="AS109" s="929"/>
      <c r="AT109" s="931"/>
      <c r="AU109" s="948" t="s">
        <v>451</v>
      </c>
      <c r="AV109" s="929"/>
      <c r="AW109" s="929"/>
      <c r="AX109" s="929"/>
      <c r="AY109" s="929"/>
      <c r="AZ109" s="929"/>
      <c r="BA109" s="929"/>
      <c r="BB109" s="929"/>
      <c r="BC109" s="929"/>
      <c r="BD109" s="929"/>
      <c r="BE109" s="929"/>
      <c r="BF109" s="929"/>
      <c r="BG109" s="929"/>
      <c r="BH109" s="929"/>
      <c r="BI109" s="929"/>
      <c r="BJ109" s="929"/>
      <c r="BK109" s="929"/>
      <c r="BL109" s="929"/>
      <c r="BM109" s="929"/>
      <c r="BN109" s="929"/>
      <c r="BO109" s="929"/>
      <c r="BP109" s="930"/>
      <c r="BQ109" s="928" t="s">
        <v>452</v>
      </c>
      <c r="BR109" s="929"/>
      <c r="BS109" s="929"/>
      <c r="BT109" s="929"/>
      <c r="BU109" s="930"/>
      <c r="BV109" s="928" t="s">
        <v>453</v>
      </c>
      <c r="BW109" s="929"/>
      <c r="BX109" s="929"/>
      <c r="BY109" s="929"/>
      <c r="BZ109" s="930"/>
      <c r="CA109" s="928" t="s">
        <v>317</v>
      </c>
      <c r="CB109" s="929"/>
      <c r="CC109" s="929"/>
      <c r="CD109" s="929"/>
      <c r="CE109" s="930"/>
      <c r="CF109" s="949" t="s">
        <v>454</v>
      </c>
      <c r="CG109" s="949"/>
      <c r="CH109" s="949"/>
      <c r="CI109" s="949"/>
      <c r="CJ109" s="949"/>
      <c r="CK109" s="928" t="s">
        <v>455</v>
      </c>
      <c r="CL109" s="929"/>
      <c r="CM109" s="929"/>
      <c r="CN109" s="929"/>
      <c r="CO109" s="929"/>
      <c r="CP109" s="929"/>
      <c r="CQ109" s="929"/>
      <c r="CR109" s="929"/>
      <c r="CS109" s="929"/>
      <c r="CT109" s="929"/>
      <c r="CU109" s="929"/>
      <c r="CV109" s="929"/>
      <c r="CW109" s="929"/>
      <c r="CX109" s="929"/>
      <c r="CY109" s="929"/>
      <c r="CZ109" s="929"/>
      <c r="DA109" s="929"/>
      <c r="DB109" s="929"/>
      <c r="DC109" s="929"/>
      <c r="DD109" s="929"/>
      <c r="DE109" s="929"/>
      <c r="DF109" s="930"/>
      <c r="DG109" s="928" t="s">
        <v>452</v>
      </c>
      <c r="DH109" s="929"/>
      <c r="DI109" s="929"/>
      <c r="DJ109" s="929"/>
      <c r="DK109" s="930"/>
      <c r="DL109" s="928" t="s">
        <v>453</v>
      </c>
      <c r="DM109" s="929"/>
      <c r="DN109" s="929"/>
      <c r="DO109" s="929"/>
      <c r="DP109" s="930"/>
      <c r="DQ109" s="928" t="s">
        <v>317</v>
      </c>
      <c r="DR109" s="929"/>
      <c r="DS109" s="929"/>
      <c r="DT109" s="929"/>
      <c r="DU109" s="930"/>
      <c r="DV109" s="928" t="s">
        <v>454</v>
      </c>
      <c r="DW109" s="929"/>
      <c r="DX109" s="929"/>
      <c r="DY109" s="929"/>
      <c r="DZ109" s="931"/>
    </row>
    <row r="110" spans="1:131" s="230" customFormat="1" ht="26.25" customHeight="1" x14ac:dyDescent="0.2">
      <c r="A110" s="932" t="s">
        <v>456</v>
      </c>
      <c r="B110" s="933"/>
      <c r="C110" s="933"/>
      <c r="D110" s="933"/>
      <c r="E110" s="933"/>
      <c r="F110" s="933"/>
      <c r="G110" s="933"/>
      <c r="H110" s="933"/>
      <c r="I110" s="933"/>
      <c r="J110" s="933"/>
      <c r="K110" s="933"/>
      <c r="L110" s="933"/>
      <c r="M110" s="933"/>
      <c r="N110" s="933"/>
      <c r="O110" s="933"/>
      <c r="P110" s="933"/>
      <c r="Q110" s="933"/>
      <c r="R110" s="933"/>
      <c r="S110" s="933"/>
      <c r="T110" s="933"/>
      <c r="U110" s="933"/>
      <c r="V110" s="933"/>
      <c r="W110" s="933"/>
      <c r="X110" s="933"/>
      <c r="Y110" s="933"/>
      <c r="Z110" s="934"/>
      <c r="AA110" s="935">
        <v>1232316</v>
      </c>
      <c r="AB110" s="936"/>
      <c r="AC110" s="936"/>
      <c r="AD110" s="936"/>
      <c r="AE110" s="937"/>
      <c r="AF110" s="938">
        <v>1468151</v>
      </c>
      <c r="AG110" s="936"/>
      <c r="AH110" s="936"/>
      <c r="AI110" s="936"/>
      <c r="AJ110" s="937"/>
      <c r="AK110" s="938">
        <v>1367297</v>
      </c>
      <c r="AL110" s="936"/>
      <c r="AM110" s="936"/>
      <c r="AN110" s="936"/>
      <c r="AO110" s="937"/>
      <c r="AP110" s="939">
        <v>23.6</v>
      </c>
      <c r="AQ110" s="940"/>
      <c r="AR110" s="940"/>
      <c r="AS110" s="940"/>
      <c r="AT110" s="941"/>
      <c r="AU110" s="942" t="s">
        <v>75</v>
      </c>
      <c r="AV110" s="943"/>
      <c r="AW110" s="943"/>
      <c r="AX110" s="943"/>
      <c r="AY110" s="943"/>
      <c r="AZ110" s="965" t="s">
        <v>457</v>
      </c>
      <c r="BA110" s="933"/>
      <c r="BB110" s="933"/>
      <c r="BC110" s="933"/>
      <c r="BD110" s="933"/>
      <c r="BE110" s="933"/>
      <c r="BF110" s="933"/>
      <c r="BG110" s="933"/>
      <c r="BH110" s="933"/>
      <c r="BI110" s="933"/>
      <c r="BJ110" s="933"/>
      <c r="BK110" s="933"/>
      <c r="BL110" s="933"/>
      <c r="BM110" s="933"/>
      <c r="BN110" s="933"/>
      <c r="BO110" s="933"/>
      <c r="BP110" s="934"/>
      <c r="BQ110" s="966">
        <v>12014088</v>
      </c>
      <c r="BR110" s="967"/>
      <c r="BS110" s="967"/>
      <c r="BT110" s="967"/>
      <c r="BU110" s="967"/>
      <c r="BV110" s="967">
        <v>11281870</v>
      </c>
      <c r="BW110" s="967"/>
      <c r="BX110" s="967"/>
      <c r="BY110" s="967"/>
      <c r="BZ110" s="967"/>
      <c r="CA110" s="967">
        <v>11436945</v>
      </c>
      <c r="CB110" s="967"/>
      <c r="CC110" s="967"/>
      <c r="CD110" s="967"/>
      <c r="CE110" s="967"/>
      <c r="CF110" s="980">
        <v>197.2</v>
      </c>
      <c r="CG110" s="981"/>
      <c r="CH110" s="981"/>
      <c r="CI110" s="981"/>
      <c r="CJ110" s="981"/>
      <c r="CK110" s="982" t="s">
        <v>458</v>
      </c>
      <c r="CL110" s="983"/>
      <c r="CM110" s="965" t="s">
        <v>459</v>
      </c>
      <c r="CN110" s="933"/>
      <c r="CO110" s="933"/>
      <c r="CP110" s="933"/>
      <c r="CQ110" s="933"/>
      <c r="CR110" s="933"/>
      <c r="CS110" s="933"/>
      <c r="CT110" s="933"/>
      <c r="CU110" s="933"/>
      <c r="CV110" s="933"/>
      <c r="CW110" s="933"/>
      <c r="CX110" s="933"/>
      <c r="CY110" s="933"/>
      <c r="CZ110" s="933"/>
      <c r="DA110" s="933"/>
      <c r="DB110" s="933"/>
      <c r="DC110" s="933"/>
      <c r="DD110" s="933"/>
      <c r="DE110" s="933"/>
      <c r="DF110" s="934"/>
      <c r="DG110" s="966" t="s">
        <v>460</v>
      </c>
      <c r="DH110" s="967"/>
      <c r="DI110" s="967"/>
      <c r="DJ110" s="967"/>
      <c r="DK110" s="967"/>
      <c r="DL110" s="967" t="s">
        <v>461</v>
      </c>
      <c r="DM110" s="967"/>
      <c r="DN110" s="967"/>
      <c r="DO110" s="967"/>
      <c r="DP110" s="967"/>
      <c r="DQ110" s="967" t="s">
        <v>460</v>
      </c>
      <c r="DR110" s="967"/>
      <c r="DS110" s="967"/>
      <c r="DT110" s="967"/>
      <c r="DU110" s="967"/>
      <c r="DV110" s="968" t="s">
        <v>462</v>
      </c>
      <c r="DW110" s="968"/>
      <c r="DX110" s="968"/>
      <c r="DY110" s="968"/>
      <c r="DZ110" s="969"/>
    </row>
    <row r="111" spans="1:131" s="230" customFormat="1" ht="26.25" customHeight="1" x14ac:dyDescent="0.2">
      <c r="A111" s="970" t="s">
        <v>463</v>
      </c>
      <c r="B111" s="971"/>
      <c r="C111" s="971"/>
      <c r="D111" s="971"/>
      <c r="E111" s="971"/>
      <c r="F111" s="971"/>
      <c r="G111" s="971"/>
      <c r="H111" s="971"/>
      <c r="I111" s="971"/>
      <c r="J111" s="971"/>
      <c r="K111" s="971"/>
      <c r="L111" s="971"/>
      <c r="M111" s="971"/>
      <c r="N111" s="971"/>
      <c r="O111" s="971"/>
      <c r="P111" s="971"/>
      <c r="Q111" s="971"/>
      <c r="R111" s="971"/>
      <c r="S111" s="971"/>
      <c r="T111" s="971"/>
      <c r="U111" s="971"/>
      <c r="V111" s="971"/>
      <c r="W111" s="971"/>
      <c r="X111" s="971"/>
      <c r="Y111" s="971"/>
      <c r="Z111" s="972"/>
      <c r="AA111" s="973" t="s">
        <v>464</v>
      </c>
      <c r="AB111" s="974"/>
      <c r="AC111" s="974"/>
      <c r="AD111" s="974"/>
      <c r="AE111" s="975"/>
      <c r="AF111" s="976" t="s">
        <v>131</v>
      </c>
      <c r="AG111" s="974"/>
      <c r="AH111" s="974"/>
      <c r="AI111" s="974"/>
      <c r="AJ111" s="975"/>
      <c r="AK111" s="976" t="s">
        <v>460</v>
      </c>
      <c r="AL111" s="974"/>
      <c r="AM111" s="974"/>
      <c r="AN111" s="974"/>
      <c r="AO111" s="975"/>
      <c r="AP111" s="977" t="s">
        <v>131</v>
      </c>
      <c r="AQ111" s="978"/>
      <c r="AR111" s="978"/>
      <c r="AS111" s="978"/>
      <c r="AT111" s="979"/>
      <c r="AU111" s="944"/>
      <c r="AV111" s="945"/>
      <c r="AW111" s="945"/>
      <c r="AX111" s="945"/>
      <c r="AY111" s="945"/>
      <c r="AZ111" s="958" t="s">
        <v>465</v>
      </c>
      <c r="BA111" s="959"/>
      <c r="BB111" s="959"/>
      <c r="BC111" s="959"/>
      <c r="BD111" s="959"/>
      <c r="BE111" s="959"/>
      <c r="BF111" s="959"/>
      <c r="BG111" s="959"/>
      <c r="BH111" s="959"/>
      <c r="BI111" s="959"/>
      <c r="BJ111" s="959"/>
      <c r="BK111" s="959"/>
      <c r="BL111" s="959"/>
      <c r="BM111" s="959"/>
      <c r="BN111" s="959"/>
      <c r="BO111" s="959"/>
      <c r="BP111" s="960"/>
      <c r="BQ111" s="961">
        <v>42418</v>
      </c>
      <c r="BR111" s="962"/>
      <c r="BS111" s="962"/>
      <c r="BT111" s="962"/>
      <c r="BU111" s="962"/>
      <c r="BV111" s="962">
        <v>34469</v>
      </c>
      <c r="BW111" s="962"/>
      <c r="BX111" s="962"/>
      <c r="BY111" s="962"/>
      <c r="BZ111" s="962"/>
      <c r="CA111" s="962">
        <v>26782</v>
      </c>
      <c r="CB111" s="962"/>
      <c r="CC111" s="962"/>
      <c r="CD111" s="962"/>
      <c r="CE111" s="962"/>
      <c r="CF111" s="956">
        <v>0.5</v>
      </c>
      <c r="CG111" s="957"/>
      <c r="CH111" s="957"/>
      <c r="CI111" s="957"/>
      <c r="CJ111" s="957"/>
      <c r="CK111" s="984"/>
      <c r="CL111" s="985"/>
      <c r="CM111" s="958" t="s">
        <v>466</v>
      </c>
      <c r="CN111" s="959"/>
      <c r="CO111" s="959"/>
      <c r="CP111" s="959"/>
      <c r="CQ111" s="959"/>
      <c r="CR111" s="959"/>
      <c r="CS111" s="959"/>
      <c r="CT111" s="959"/>
      <c r="CU111" s="959"/>
      <c r="CV111" s="959"/>
      <c r="CW111" s="959"/>
      <c r="CX111" s="959"/>
      <c r="CY111" s="959"/>
      <c r="CZ111" s="959"/>
      <c r="DA111" s="959"/>
      <c r="DB111" s="959"/>
      <c r="DC111" s="959"/>
      <c r="DD111" s="959"/>
      <c r="DE111" s="959"/>
      <c r="DF111" s="960"/>
      <c r="DG111" s="961" t="s">
        <v>464</v>
      </c>
      <c r="DH111" s="962"/>
      <c r="DI111" s="962"/>
      <c r="DJ111" s="962"/>
      <c r="DK111" s="962"/>
      <c r="DL111" s="962" t="s">
        <v>131</v>
      </c>
      <c r="DM111" s="962"/>
      <c r="DN111" s="962"/>
      <c r="DO111" s="962"/>
      <c r="DP111" s="962"/>
      <c r="DQ111" s="962" t="s">
        <v>461</v>
      </c>
      <c r="DR111" s="962"/>
      <c r="DS111" s="962"/>
      <c r="DT111" s="962"/>
      <c r="DU111" s="962"/>
      <c r="DV111" s="963" t="s">
        <v>460</v>
      </c>
      <c r="DW111" s="963"/>
      <c r="DX111" s="963"/>
      <c r="DY111" s="963"/>
      <c r="DZ111" s="964"/>
    </row>
    <row r="112" spans="1:131" s="230" customFormat="1" ht="26.25" customHeight="1" x14ac:dyDescent="0.2">
      <c r="A112" s="988" t="s">
        <v>467</v>
      </c>
      <c r="B112" s="989"/>
      <c r="C112" s="959" t="s">
        <v>468</v>
      </c>
      <c r="D112" s="959"/>
      <c r="E112" s="959"/>
      <c r="F112" s="959"/>
      <c r="G112" s="959"/>
      <c r="H112" s="959"/>
      <c r="I112" s="959"/>
      <c r="J112" s="959"/>
      <c r="K112" s="959"/>
      <c r="L112" s="959"/>
      <c r="M112" s="959"/>
      <c r="N112" s="959"/>
      <c r="O112" s="959"/>
      <c r="P112" s="959"/>
      <c r="Q112" s="959"/>
      <c r="R112" s="959"/>
      <c r="S112" s="959"/>
      <c r="T112" s="959"/>
      <c r="U112" s="959"/>
      <c r="V112" s="959"/>
      <c r="W112" s="959"/>
      <c r="X112" s="959"/>
      <c r="Y112" s="959"/>
      <c r="Z112" s="960"/>
      <c r="AA112" s="994" t="s">
        <v>460</v>
      </c>
      <c r="AB112" s="995"/>
      <c r="AC112" s="995"/>
      <c r="AD112" s="995"/>
      <c r="AE112" s="996"/>
      <c r="AF112" s="997" t="s">
        <v>461</v>
      </c>
      <c r="AG112" s="995"/>
      <c r="AH112" s="995"/>
      <c r="AI112" s="995"/>
      <c r="AJ112" s="996"/>
      <c r="AK112" s="997" t="s">
        <v>469</v>
      </c>
      <c r="AL112" s="995"/>
      <c r="AM112" s="995"/>
      <c r="AN112" s="995"/>
      <c r="AO112" s="996"/>
      <c r="AP112" s="998" t="s">
        <v>131</v>
      </c>
      <c r="AQ112" s="999"/>
      <c r="AR112" s="999"/>
      <c r="AS112" s="999"/>
      <c r="AT112" s="1000"/>
      <c r="AU112" s="944"/>
      <c r="AV112" s="945"/>
      <c r="AW112" s="945"/>
      <c r="AX112" s="945"/>
      <c r="AY112" s="945"/>
      <c r="AZ112" s="958" t="s">
        <v>470</v>
      </c>
      <c r="BA112" s="959"/>
      <c r="BB112" s="959"/>
      <c r="BC112" s="959"/>
      <c r="BD112" s="959"/>
      <c r="BE112" s="959"/>
      <c r="BF112" s="959"/>
      <c r="BG112" s="959"/>
      <c r="BH112" s="959"/>
      <c r="BI112" s="959"/>
      <c r="BJ112" s="959"/>
      <c r="BK112" s="959"/>
      <c r="BL112" s="959"/>
      <c r="BM112" s="959"/>
      <c r="BN112" s="959"/>
      <c r="BO112" s="959"/>
      <c r="BP112" s="960"/>
      <c r="BQ112" s="961">
        <v>4345770</v>
      </c>
      <c r="BR112" s="962"/>
      <c r="BS112" s="962"/>
      <c r="BT112" s="962"/>
      <c r="BU112" s="962"/>
      <c r="BV112" s="962">
        <v>4214003</v>
      </c>
      <c r="BW112" s="962"/>
      <c r="BX112" s="962"/>
      <c r="BY112" s="962"/>
      <c r="BZ112" s="962"/>
      <c r="CA112" s="962">
        <v>4181260</v>
      </c>
      <c r="CB112" s="962"/>
      <c r="CC112" s="962"/>
      <c r="CD112" s="962"/>
      <c r="CE112" s="962"/>
      <c r="CF112" s="956">
        <v>72.099999999999994</v>
      </c>
      <c r="CG112" s="957"/>
      <c r="CH112" s="957"/>
      <c r="CI112" s="957"/>
      <c r="CJ112" s="957"/>
      <c r="CK112" s="984"/>
      <c r="CL112" s="985"/>
      <c r="CM112" s="958" t="s">
        <v>471</v>
      </c>
      <c r="CN112" s="959"/>
      <c r="CO112" s="959"/>
      <c r="CP112" s="959"/>
      <c r="CQ112" s="959"/>
      <c r="CR112" s="959"/>
      <c r="CS112" s="959"/>
      <c r="CT112" s="959"/>
      <c r="CU112" s="959"/>
      <c r="CV112" s="959"/>
      <c r="CW112" s="959"/>
      <c r="CX112" s="959"/>
      <c r="CY112" s="959"/>
      <c r="CZ112" s="959"/>
      <c r="DA112" s="959"/>
      <c r="DB112" s="959"/>
      <c r="DC112" s="959"/>
      <c r="DD112" s="959"/>
      <c r="DE112" s="959"/>
      <c r="DF112" s="960"/>
      <c r="DG112" s="961" t="s">
        <v>461</v>
      </c>
      <c r="DH112" s="962"/>
      <c r="DI112" s="962"/>
      <c r="DJ112" s="962"/>
      <c r="DK112" s="962"/>
      <c r="DL112" s="962" t="s">
        <v>460</v>
      </c>
      <c r="DM112" s="962"/>
      <c r="DN112" s="962"/>
      <c r="DO112" s="962"/>
      <c r="DP112" s="962"/>
      <c r="DQ112" s="962" t="s">
        <v>460</v>
      </c>
      <c r="DR112" s="962"/>
      <c r="DS112" s="962"/>
      <c r="DT112" s="962"/>
      <c r="DU112" s="962"/>
      <c r="DV112" s="963" t="s">
        <v>131</v>
      </c>
      <c r="DW112" s="963"/>
      <c r="DX112" s="963"/>
      <c r="DY112" s="963"/>
      <c r="DZ112" s="964"/>
    </row>
    <row r="113" spans="1:130" s="230" customFormat="1" ht="26.25" customHeight="1" x14ac:dyDescent="0.2">
      <c r="A113" s="990"/>
      <c r="B113" s="991"/>
      <c r="C113" s="959" t="s">
        <v>472</v>
      </c>
      <c r="D113" s="959"/>
      <c r="E113" s="959"/>
      <c r="F113" s="959"/>
      <c r="G113" s="959"/>
      <c r="H113" s="959"/>
      <c r="I113" s="959"/>
      <c r="J113" s="959"/>
      <c r="K113" s="959"/>
      <c r="L113" s="959"/>
      <c r="M113" s="959"/>
      <c r="N113" s="959"/>
      <c r="O113" s="959"/>
      <c r="P113" s="959"/>
      <c r="Q113" s="959"/>
      <c r="R113" s="959"/>
      <c r="S113" s="959"/>
      <c r="T113" s="959"/>
      <c r="U113" s="959"/>
      <c r="V113" s="959"/>
      <c r="W113" s="959"/>
      <c r="X113" s="959"/>
      <c r="Y113" s="959"/>
      <c r="Z113" s="960"/>
      <c r="AA113" s="973">
        <v>484227</v>
      </c>
      <c r="AB113" s="974"/>
      <c r="AC113" s="974"/>
      <c r="AD113" s="974"/>
      <c r="AE113" s="975"/>
      <c r="AF113" s="976">
        <v>529374</v>
      </c>
      <c r="AG113" s="974"/>
      <c r="AH113" s="974"/>
      <c r="AI113" s="974"/>
      <c r="AJ113" s="975"/>
      <c r="AK113" s="976">
        <v>504540</v>
      </c>
      <c r="AL113" s="974"/>
      <c r="AM113" s="974"/>
      <c r="AN113" s="974"/>
      <c r="AO113" s="975"/>
      <c r="AP113" s="977">
        <v>8.6999999999999993</v>
      </c>
      <c r="AQ113" s="978"/>
      <c r="AR113" s="978"/>
      <c r="AS113" s="978"/>
      <c r="AT113" s="979"/>
      <c r="AU113" s="944"/>
      <c r="AV113" s="945"/>
      <c r="AW113" s="945"/>
      <c r="AX113" s="945"/>
      <c r="AY113" s="945"/>
      <c r="AZ113" s="958" t="s">
        <v>473</v>
      </c>
      <c r="BA113" s="959"/>
      <c r="BB113" s="959"/>
      <c r="BC113" s="959"/>
      <c r="BD113" s="959"/>
      <c r="BE113" s="959"/>
      <c r="BF113" s="959"/>
      <c r="BG113" s="959"/>
      <c r="BH113" s="959"/>
      <c r="BI113" s="959"/>
      <c r="BJ113" s="959"/>
      <c r="BK113" s="959"/>
      <c r="BL113" s="959"/>
      <c r="BM113" s="959"/>
      <c r="BN113" s="959"/>
      <c r="BO113" s="959"/>
      <c r="BP113" s="960"/>
      <c r="BQ113" s="961">
        <v>987727</v>
      </c>
      <c r="BR113" s="962"/>
      <c r="BS113" s="962"/>
      <c r="BT113" s="962"/>
      <c r="BU113" s="962"/>
      <c r="BV113" s="962">
        <v>906758</v>
      </c>
      <c r="BW113" s="962"/>
      <c r="BX113" s="962"/>
      <c r="BY113" s="962"/>
      <c r="BZ113" s="962"/>
      <c r="CA113" s="962">
        <v>769784</v>
      </c>
      <c r="CB113" s="962"/>
      <c r="CC113" s="962"/>
      <c r="CD113" s="962"/>
      <c r="CE113" s="962"/>
      <c r="CF113" s="956">
        <v>13.3</v>
      </c>
      <c r="CG113" s="957"/>
      <c r="CH113" s="957"/>
      <c r="CI113" s="957"/>
      <c r="CJ113" s="957"/>
      <c r="CK113" s="984"/>
      <c r="CL113" s="985"/>
      <c r="CM113" s="958" t="s">
        <v>474</v>
      </c>
      <c r="CN113" s="959"/>
      <c r="CO113" s="959"/>
      <c r="CP113" s="959"/>
      <c r="CQ113" s="959"/>
      <c r="CR113" s="959"/>
      <c r="CS113" s="959"/>
      <c r="CT113" s="959"/>
      <c r="CU113" s="959"/>
      <c r="CV113" s="959"/>
      <c r="CW113" s="959"/>
      <c r="CX113" s="959"/>
      <c r="CY113" s="959"/>
      <c r="CZ113" s="959"/>
      <c r="DA113" s="959"/>
      <c r="DB113" s="959"/>
      <c r="DC113" s="959"/>
      <c r="DD113" s="959"/>
      <c r="DE113" s="959"/>
      <c r="DF113" s="960"/>
      <c r="DG113" s="994" t="s">
        <v>131</v>
      </c>
      <c r="DH113" s="995"/>
      <c r="DI113" s="995"/>
      <c r="DJ113" s="995"/>
      <c r="DK113" s="996"/>
      <c r="DL113" s="997" t="s">
        <v>131</v>
      </c>
      <c r="DM113" s="995"/>
      <c r="DN113" s="995"/>
      <c r="DO113" s="995"/>
      <c r="DP113" s="996"/>
      <c r="DQ113" s="997" t="s">
        <v>461</v>
      </c>
      <c r="DR113" s="995"/>
      <c r="DS113" s="995"/>
      <c r="DT113" s="995"/>
      <c r="DU113" s="996"/>
      <c r="DV113" s="998" t="s">
        <v>462</v>
      </c>
      <c r="DW113" s="999"/>
      <c r="DX113" s="999"/>
      <c r="DY113" s="999"/>
      <c r="DZ113" s="1000"/>
    </row>
    <row r="114" spans="1:130" s="230" customFormat="1" ht="26.25" customHeight="1" x14ac:dyDescent="0.2">
      <c r="A114" s="990"/>
      <c r="B114" s="991"/>
      <c r="C114" s="959" t="s">
        <v>475</v>
      </c>
      <c r="D114" s="959"/>
      <c r="E114" s="959"/>
      <c r="F114" s="959"/>
      <c r="G114" s="959"/>
      <c r="H114" s="959"/>
      <c r="I114" s="959"/>
      <c r="J114" s="959"/>
      <c r="K114" s="959"/>
      <c r="L114" s="959"/>
      <c r="M114" s="959"/>
      <c r="N114" s="959"/>
      <c r="O114" s="959"/>
      <c r="P114" s="959"/>
      <c r="Q114" s="959"/>
      <c r="R114" s="959"/>
      <c r="S114" s="959"/>
      <c r="T114" s="959"/>
      <c r="U114" s="959"/>
      <c r="V114" s="959"/>
      <c r="W114" s="959"/>
      <c r="X114" s="959"/>
      <c r="Y114" s="959"/>
      <c r="Z114" s="960"/>
      <c r="AA114" s="994">
        <v>124421</v>
      </c>
      <c r="AB114" s="995"/>
      <c r="AC114" s="995"/>
      <c r="AD114" s="995"/>
      <c r="AE114" s="996"/>
      <c r="AF114" s="997">
        <v>122998</v>
      </c>
      <c r="AG114" s="995"/>
      <c r="AH114" s="995"/>
      <c r="AI114" s="995"/>
      <c r="AJ114" s="996"/>
      <c r="AK114" s="997">
        <v>124949</v>
      </c>
      <c r="AL114" s="995"/>
      <c r="AM114" s="995"/>
      <c r="AN114" s="995"/>
      <c r="AO114" s="996"/>
      <c r="AP114" s="998">
        <v>2.2000000000000002</v>
      </c>
      <c r="AQ114" s="999"/>
      <c r="AR114" s="999"/>
      <c r="AS114" s="999"/>
      <c r="AT114" s="1000"/>
      <c r="AU114" s="944"/>
      <c r="AV114" s="945"/>
      <c r="AW114" s="945"/>
      <c r="AX114" s="945"/>
      <c r="AY114" s="945"/>
      <c r="AZ114" s="958" t="s">
        <v>476</v>
      </c>
      <c r="BA114" s="959"/>
      <c r="BB114" s="959"/>
      <c r="BC114" s="959"/>
      <c r="BD114" s="959"/>
      <c r="BE114" s="959"/>
      <c r="BF114" s="959"/>
      <c r="BG114" s="959"/>
      <c r="BH114" s="959"/>
      <c r="BI114" s="959"/>
      <c r="BJ114" s="959"/>
      <c r="BK114" s="959"/>
      <c r="BL114" s="959"/>
      <c r="BM114" s="959"/>
      <c r="BN114" s="959"/>
      <c r="BO114" s="959"/>
      <c r="BP114" s="960"/>
      <c r="BQ114" s="961">
        <v>2452494</v>
      </c>
      <c r="BR114" s="962"/>
      <c r="BS114" s="962"/>
      <c r="BT114" s="962"/>
      <c r="BU114" s="962"/>
      <c r="BV114" s="962">
        <v>2354487</v>
      </c>
      <c r="BW114" s="962"/>
      <c r="BX114" s="962"/>
      <c r="BY114" s="962"/>
      <c r="BZ114" s="962"/>
      <c r="CA114" s="962">
        <v>1411338</v>
      </c>
      <c r="CB114" s="962"/>
      <c r="CC114" s="962"/>
      <c r="CD114" s="962"/>
      <c r="CE114" s="962"/>
      <c r="CF114" s="956">
        <v>24.3</v>
      </c>
      <c r="CG114" s="957"/>
      <c r="CH114" s="957"/>
      <c r="CI114" s="957"/>
      <c r="CJ114" s="957"/>
      <c r="CK114" s="984"/>
      <c r="CL114" s="985"/>
      <c r="CM114" s="958" t="s">
        <v>477</v>
      </c>
      <c r="CN114" s="959"/>
      <c r="CO114" s="959"/>
      <c r="CP114" s="959"/>
      <c r="CQ114" s="959"/>
      <c r="CR114" s="959"/>
      <c r="CS114" s="959"/>
      <c r="CT114" s="959"/>
      <c r="CU114" s="959"/>
      <c r="CV114" s="959"/>
      <c r="CW114" s="959"/>
      <c r="CX114" s="959"/>
      <c r="CY114" s="959"/>
      <c r="CZ114" s="959"/>
      <c r="DA114" s="959"/>
      <c r="DB114" s="959"/>
      <c r="DC114" s="959"/>
      <c r="DD114" s="959"/>
      <c r="DE114" s="959"/>
      <c r="DF114" s="960"/>
      <c r="DG114" s="994" t="s">
        <v>131</v>
      </c>
      <c r="DH114" s="995"/>
      <c r="DI114" s="995"/>
      <c r="DJ114" s="995"/>
      <c r="DK114" s="996"/>
      <c r="DL114" s="997" t="s">
        <v>461</v>
      </c>
      <c r="DM114" s="995"/>
      <c r="DN114" s="995"/>
      <c r="DO114" s="995"/>
      <c r="DP114" s="996"/>
      <c r="DQ114" s="997" t="s">
        <v>461</v>
      </c>
      <c r="DR114" s="995"/>
      <c r="DS114" s="995"/>
      <c r="DT114" s="995"/>
      <c r="DU114" s="996"/>
      <c r="DV114" s="998" t="s">
        <v>461</v>
      </c>
      <c r="DW114" s="999"/>
      <c r="DX114" s="999"/>
      <c r="DY114" s="999"/>
      <c r="DZ114" s="1000"/>
    </row>
    <row r="115" spans="1:130" s="230" customFormat="1" ht="26.25" customHeight="1" x14ac:dyDescent="0.2">
      <c r="A115" s="990"/>
      <c r="B115" s="991"/>
      <c r="C115" s="959" t="s">
        <v>478</v>
      </c>
      <c r="D115" s="959"/>
      <c r="E115" s="959"/>
      <c r="F115" s="959"/>
      <c r="G115" s="959"/>
      <c r="H115" s="959"/>
      <c r="I115" s="959"/>
      <c r="J115" s="959"/>
      <c r="K115" s="959"/>
      <c r="L115" s="959"/>
      <c r="M115" s="959"/>
      <c r="N115" s="959"/>
      <c r="O115" s="959"/>
      <c r="P115" s="959"/>
      <c r="Q115" s="959"/>
      <c r="R115" s="959"/>
      <c r="S115" s="959"/>
      <c r="T115" s="959"/>
      <c r="U115" s="959"/>
      <c r="V115" s="959"/>
      <c r="W115" s="959"/>
      <c r="X115" s="959"/>
      <c r="Y115" s="959"/>
      <c r="Z115" s="960"/>
      <c r="AA115" s="973">
        <v>5449</v>
      </c>
      <c r="AB115" s="974"/>
      <c r="AC115" s="974"/>
      <c r="AD115" s="974"/>
      <c r="AE115" s="975"/>
      <c r="AF115" s="976">
        <v>1869</v>
      </c>
      <c r="AG115" s="974"/>
      <c r="AH115" s="974"/>
      <c r="AI115" s="974"/>
      <c r="AJ115" s="975"/>
      <c r="AK115" s="976">
        <v>1790</v>
      </c>
      <c r="AL115" s="974"/>
      <c r="AM115" s="974"/>
      <c r="AN115" s="974"/>
      <c r="AO115" s="975"/>
      <c r="AP115" s="977">
        <v>0</v>
      </c>
      <c r="AQ115" s="978"/>
      <c r="AR115" s="978"/>
      <c r="AS115" s="978"/>
      <c r="AT115" s="979"/>
      <c r="AU115" s="944"/>
      <c r="AV115" s="945"/>
      <c r="AW115" s="945"/>
      <c r="AX115" s="945"/>
      <c r="AY115" s="945"/>
      <c r="AZ115" s="958" t="s">
        <v>479</v>
      </c>
      <c r="BA115" s="959"/>
      <c r="BB115" s="959"/>
      <c r="BC115" s="959"/>
      <c r="BD115" s="959"/>
      <c r="BE115" s="959"/>
      <c r="BF115" s="959"/>
      <c r="BG115" s="959"/>
      <c r="BH115" s="959"/>
      <c r="BI115" s="959"/>
      <c r="BJ115" s="959"/>
      <c r="BK115" s="959"/>
      <c r="BL115" s="959"/>
      <c r="BM115" s="959"/>
      <c r="BN115" s="959"/>
      <c r="BO115" s="959"/>
      <c r="BP115" s="960"/>
      <c r="BQ115" s="961" t="s">
        <v>460</v>
      </c>
      <c r="BR115" s="962"/>
      <c r="BS115" s="962"/>
      <c r="BT115" s="962"/>
      <c r="BU115" s="962"/>
      <c r="BV115" s="962" t="s">
        <v>464</v>
      </c>
      <c r="BW115" s="962"/>
      <c r="BX115" s="962"/>
      <c r="BY115" s="962"/>
      <c r="BZ115" s="962"/>
      <c r="CA115" s="962" t="s">
        <v>461</v>
      </c>
      <c r="CB115" s="962"/>
      <c r="CC115" s="962"/>
      <c r="CD115" s="962"/>
      <c r="CE115" s="962"/>
      <c r="CF115" s="956" t="s">
        <v>131</v>
      </c>
      <c r="CG115" s="957"/>
      <c r="CH115" s="957"/>
      <c r="CI115" s="957"/>
      <c r="CJ115" s="957"/>
      <c r="CK115" s="984"/>
      <c r="CL115" s="985"/>
      <c r="CM115" s="958" t="s">
        <v>480</v>
      </c>
      <c r="CN115" s="959"/>
      <c r="CO115" s="959"/>
      <c r="CP115" s="959"/>
      <c r="CQ115" s="959"/>
      <c r="CR115" s="959"/>
      <c r="CS115" s="959"/>
      <c r="CT115" s="959"/>
      <c r="CU115" s="959"/>
      <c r="CV115" s="959"/>
      <c r="CW115" s="959"/>
      <c r="CX115" s="959"/>
      <c r="CY115" s="959"/>
      <c r="CZ115" s="959"/>
      <c r="DA115" s="959"/>
      <c r="DB115" s="959"/>
      <c r="DC115" s="959"/>
      <c r="DD115" s="959"/>
      <c r="DE115" s="959"/>
      <c r="DF115" s="960"/>
      <c r="DG115" s="994" t="s">
        <v>461</v>
      </c>
      <c r="DH115" s="995"/>
      <c r="DI115" s="995"/>
      <c r="DJ115" s="995"/>
      <c r="DK115" s="996"/>
      <c r="DL115" s="997" t="s">
        <v>460</v>
      </c>
      <c r="DM115" s="995"/>
      <c r="DN115" s="995"/>
      <c r="DO115" s="995"/>
      <c r="DP115" s="996"/>
      <c r="DQ115" s="997" t="s">
        <v>131</v>
      </c>
      <c r="DR115" s="995"/>
      <c r="DS115" s="995"/>
      <c r="DT115" s="995"/>
      <c r="DU115" s="996"/>
      <c r="DV115" s="998" t="s">
        <v>461</v>
      </c>
      <c r="DW115" s="999"/>
      <c r="DX115" s="999"/>
      <c r="DY115" s="999"/>
      <c r="DZ115" s="1000"/>
    </row>
    <row r="116" spans="1:130" s="230" customFormat="1" ht="26.25" customHeight="1" x14ac:dyDescent="0.2">
      <c r="A116" s="992"/>
      <c r="B116" s="993"/>
      <c r="C116" s="1001" t="s">
        <v>481</v>
      </c>
      <c r="D116" s="1001"/>
      <c r="E116" s="1001"/>
      <c r="F116" s="1001"/>
      <c r="G116" s="1001"/>
      <c r="H116" s="1001"/>
      <c r="I116" s="1001"/>
      <c r="J116" s="1001"/>
      <c r="K116" s="1001"/>
      <c r="L116" s="1001"/>
      <c r="M116" s="1001"/>
      <c r="N116" s="1001"/>
      <c r="O116" s="1001"/>
      <c r="P116" s="1001"/>
      <c r="Q116" s="1001"/>
      <c r="R116" s="1001"/>
      <c r="S116" s="1001"/>
      <c r="T116" s="1001"/>
      <c r="U116" s="1001"/>
      <c r="V116" s="1001"/>
      <c r="W116" s="1001"/>
      <c r="X116" s="1001"/>
      <c r="Y116" s="1001"/>
      <c r="Z116" s="1002"/>
      <c r="AA116" s="994" t="s">
        <v>460</v>
      </c>
      <c r="AB116" s="995"/>
      <c r="AC116" s="995"/>
      <c r="AD116" s="995"/>
      <c r="AE116" s="996"/>
      <c r="AF116" s="997">
        <v>126</v>
      </c>
      <c r="AG116" s="995"/>
      <c r="AH116" s="995"/>
      <c r="AI116" s="995"/>
      <c r="AJ116" s="996"/>
      <c r="AK116" s="997">
        <v>242</v>
      </c>
      <c r="AL116" s="995"/>
      <c r="AM116" s="995"/>
      <c r="AN116" s="995"/>
      <c r="AO116" s="996"/>
      <c r="AP116" s="998">
        <v>0</v>
      </c>
      <c r="AQ116" s="999"/>
      <c r="AR116" s="999"/>
      <c r="AS116" s="999"/>
      <c r="AT116" s="1000"/>
      <c r="AU116" s="944"/>
      <c r="AV116" s="945"/>
      <c r="AW116" s="945"/>
      <c r="AX116" s="945"/>
      <c r="AY116" s="945"/>
      <c r="AZ116" s="1003" t="s">
        <v>482</v>
      </c>
      <c r="BA116" s="1004"/>
      <c r="BB116" s="1004"/>
      <c r="BC116" s="1004"/>
      <c r="BD116" s="1004"/>
      <c r="BE116" s="1004"/>
      <c r="BF116" s="1004"/>
      <c r="BG116" s="1004"/>
      <c r="BH116" s="1004"/>
      <c r="BI116" s="1004"/>
      <c r="BJ116" s="1004"/>
      <c r="BK116" s="1004"/>
      <c r="BL116" s="1004"/>
      <c r="BM116" s="1004"/>
      <c r="BN116" s="1004"/>
      <c r="BO116" s="1004"/>
      <c r="BP116" s="1005"/>
      <c r="BQ116" s="961" t="s">
        <v>462</v>
      </c>
      <c r="BR116" s="962"/>
      <c r="BS116" s="962"/>
      <c r="BT116" s="962"/>
      <c r="BU116" s="962"/>
      <c r="BV116" s="962" t="s">
        <v>461</v>
      </c>
      <c r="BW116" s="962"/>
      <c r="BX116" s="962"/>
      <c r="BY116" s="962"/>
      <c r="BZ116" s="962"/>
      <c r="CA116" s="962" t="s">
        <v>460</v>
      </c>
      <c r="CB116" s="962"/>
      <c r="CC116" s="962"/>
      <c r="CD116" s="962"/>
      <c r="CE116" s="962"/>
      <c r="CF116" s="956" t="s">
        <v>461</v>
      </c>
      <c r="CG116" s="957"/>
      <c r="CH116" s="957"/>
      <c r="CI116" s="957"/>
      <c r="CJ116" s="957"/>
      <c r="CK116" s="984"/>
      <c r="CL116" s="985"/>
      <c r="CM116" s="958" t="s">
        <v>483</v>
      </c>
      <c r="CN116" s="959"/>
      <c r="CO116" s="959"/>
      <c r="CP116" s="959"/>
      <c r="CQ116" s="959"/>
      <c r="CR116" s="959"/>
      <c r="CS116" s="959"/>
      <c r="CT116" s="959"/>
      <c r="CU116" s="959"/>
      <c r="CV116" s="959"/>
      <c r="CW116" s="959"/>
      <c r="CX116" s="959"/>
      <c r="CY116" s="959"/>
      <c r="CZ116" s="959"/>
      <c r="DA116" s="959"/>
      <c r="DB116" s="959"/>
      <c r="DC116" s="959"/>
      <c r="DD116" s="959"/>
      <c r="DE116" s="959"/>
      <c r="DF116" s="960"/>
      <c r="DG116" s="994" t="s">
        <v>461</v>
      </c>
      <c r="DH116" s="995"/>
      <c r="DI116" s="995"/>
      <c r="DJ116" s="995"/>
      <c r="DK116" s="996"/>
      <c r="DL116" s="997" t="s">
        <v>461</v>
      </c>
      <c r="DM116" s="995"/>
      <c r="DN116" s="995"/>
      <c r="DO116" s="995"/>
      <c r="DP116" s="996"/>
      <c r="DQ116" s="997" t="s">
        <v>460</v>
      </c>
      <c r="DR116" s="995"/>
      <c r="DS116" s="995"/>
      <c r="DT116" s="995"/>
      <c r="DU116" s="996"/>
      <c r="DV116" s="998" t="s">
        <v>131</v>
      </c>
      <c r="DW116" s="999"/>
      <c r="DX116" s="999"/>
      <c r="DY116" s="999"/>
      <c r="DZ116" s="1000"/>
    </row>
    <row r="117" spans="1:130" s="230" customFormat="1" ht="26.25" customHeight="1" x14ac:dyDescent="0.2">
      <c r="A117" s="948" t="s">
        <v>195</v>
      </c>
      <c r="B117" s="929"/>
      <c r="C117" s="929"/>
      <c r="D117" s="929"/>
      <c r="E117" s="929"/>
      <c r="F117" s="929"/>
      <c r="G117" s="929"/>
      <c r="H117" s="929"/>
      <c r="I117" s="929"/>
      <c r="J117" s="929"/>
      <c r="K117" s="929"/>
      <c r="L117" s="929"/>
      <c r="M117" s="929"/>
      <c r="N117" s="929"/>
      <c r="O117" s="929"/>
      <c r="P117" s="929"/>
      <c r="Q117" s="929"/>
      <c r="R117" s="929"/>
      <c r="S117" s="929"/>
      <c r="T117" s="929"/>
      <c r="U117" s="929"/>
      <c r="V117" s="929"/>
      <c r="W117" s="929"/>
      <c r="X117" s="929"/>
      <c r="Y117" s="1013" t="s">
        <v>484</v>
      </c>
      <c r="Z117" s="930"/>
      <c r="AA117" s="1014">
        <v>1846413</v>
      </c>
      <c r="AB117" s="1015"/>
      <c r="AC117" s="1015"/>
      <c r="AD117" s="1015"/>
      <c r="AE117" s="1016"/>
      <c r="AF117" s="1017">
        <v>2122518</v>
      </c>
      <c r="AG117" s="1015"/>
      <c r="AH117" s="1015"/>
      <c r="AI117" s="1015"/>
      <c r="AJ117" s="1016"/>
      <c r="AK117" s="1017">
        <v>1998818</v>
      </c>
      <c r="AL117" s="1015"/>
      <c r="AM117" s="1015"/>
      <c r="AN117" s="1015"/>
      <c r="AO117" s="1016"/>
      <c r="AP117" s="1018"/>
      <c r="AQ117" s="1019"/>
      <c r="AR117" s="1019"/>
      <c r="AS117" s="1019"/>
      <c r="AT117" s="1020"/>
      <c r="AU117" s="944"/>
      <c r="AV117" s="945"/>
      <c r="AW117" s="945"/>
      <c r="AX117" s="945"/>
      <c r="AY117" s="945"/>
      <c r="AZ117" s="1010" t="s">
        <v>485</v>
      </c>
      <c r="BA117" s="1011"/>
      <c r="BB117" s="1011"/>
      <c r="BC117" s="1011"/>
      <c r="BD117" s="1011"/>
      <c r="BE117" s="1011"/>
      <c r="BF117" s="1011"/>
      <c r="BG117" s="1011"/>
      <c r="BH117" s="1011"/>
      <c r="BI117" s="1011"/>
      <c r="BJ117" s="1011"/>
      <c r="BK117" s="1011"/>
      <c r="BL117" s="1011"/>
      <c r="BM117" s="1011"/>
      <c r="BN117" s="1011"/>
      <c r="BO117" s="1011"/>
      <c r="BP117" s="1012"/>
      <c r="BQ117" s="961" t="s">
        <v>461</v>
      </c>
      <c r="BR117" s="962"/>
      <c r="BS117" s="962"/>
      <c r="BT117" s="962"/>
      <c r="BU117" s="962"/>
      <c r="BV117" s="962" t="s">
        <v>131</v>
      </c>
      <c r="BW117" s="962"/>
      <c r="BX117" s="962"/>
      <c r="BY117" s="962"/>
      <c r="BZ117" s="962"/>
      <c r="CA117" s="962" t="s">
        <v>461</v>
      </c>
      <c r="CB117" s="962"/>
      <c r="CC117" s="962"/>
      <c r="CD117" s="962"/>
      <c r="CE117" s="962"/>
      <c r="CF117" s="956" t="s">
        <v>461</v>
      </c>
      <c r="CG117" s="957"/>
      <c r="CH117" s="957"/>
      <c r="CI117" s="957"/>
      <c r="CJ117" s="957"/>
      <c r="CK117" s="984"/>
      <c r="CL117" s="985"/>
      <c r="CM117" s="958" t="s">
        <v>486</v>
      </c>
      <c r="CN117" s="959"/>
      <c r="CO117" s="959"/>
      <c r="CP117" s="959"/>
      <c r="CQ117" s="959"/>
      <c r="CR117" s="959"/>
      <c r="CS117" s="959"/>
      <c r="CT117" s="959"/>
      <c r="CU117" s="959"/>
      <c r="CV117" s="959"/>
      <c r="CW117" s="959"/>
      <c r="CX117" s="959"/>
      <c r="CY117" s="959"/>
      <c r="CZ117" s="959"/>
      <c r="DA117" s="959"/>
      <c r="DB117" s="959"/>
      <c r="DC117" s="959"/>
      <c r="DD117" s="959"/>
      <c r="DE117" s="959"/>
      <c r="DF117" s="960"/>
      <c r="DG117" s="994" t="s">
        <v>461</v>
      </c>
      <c r="DH117" s="995"/>
      <c r="DI117" s="995"/>
      <c r="DJ117" s="995"/>
      <c r="DK117" s="996"/>
      <c r="DL117" s="997" t="s">
        <v>131</v>
      </c>
      <c r="DM117" s="995"/>
      <c r="DN117" s="995"/>
      <c r="DO117" s="995"/>
      <c r="DP117" s="996"/>
      <c r="DQ117" s="997" t="s">
        <v>464</v>
      </c>
      <c r="DR117" s="995"/>
      <c r="DS117" s="995"/>
      <c r="DT117" s="995"/>
      <c r="DU117" s="996"/>
      <c r="DV117" s="998" t="s">
        <v>461</v>
      </c>
      <c r="DW117" s="999"/>
      <c r="DX117" s="999"/>
      <c r="DY117" s="999"/>
      <c r="DZ117" s="1000"/>
    </row>
    <row r="118" spans="1:130" s="230" customFormat="1" ht="26.25" customHeight="1" x14ac:dyDescent="0.2">
      <c r="A118" s="948" t="s">
        <v>455</v>
      </c>
      <c r="B118" s="929"/>
      <c r="C118" s="929"/>
      <c r="D118" s="929"/>
      <c r="E118" s="929"/>
      <c r="F118" s="929"/>
      <c r="G118" s="929"/>
      <c r="H118" s="929"/>
      <c r="I118" s="929"/>
      <c r="J118" s="929"/>
      <c r="K118" s="929"/>
      <c r="L118" s="929"/>
      <c r="M118" s="929"/>
      <c r="N118" s="929"/>
      <c r="O118" s="929"/>
      <c r="P118" s="929"/>
      <c r="Q118" s="929"/>
      <c r="R118" s="929"/>
      <c r="S118" s="929"/>
      <c r="T118" s="929"/>
      <c r="U118" s="929"/>
      <c r="V118" s="929"/>
      <c r="W118" s="929"/>
      <c r="X118" s="929"/>
      <c r="Y118" s="929"/>
      <c r="Z118" s="930"/>
      <c r="AA118" s="928" t="s">
        <v>452</v>
      </c>
      <c r="AB118" s="929"/>
      <c r="AC118" s="929"/>
      <c r="AD118" s="929"/>
      <c r="AE118" s="930"/>
      <c r="AF118" s="928" t="s">
        <v>453</v>
      </c>
      <c r="AG118" s="929"/>
      <c r="AH118" s="929"/>
      <c r="AI118" s="929"/>
      <c r="AJ118" s="930"/>
      <c r="AK118" s="928" t="s">
        <v>317</v>
      </c>
      <c r="AL118" s="929"/>
      <c r="AM118" s="929"/>
      <c r="AN118" s="929"/>
      <c r="AO118" s="930"/>
      <c r="AP118" s="1006" t="s">
        <v>454</v>
      </c>
      <c r="AQ118" s="1007"/>
      <c r="AR118" s="1007"/>
      <c r="AS118" s="1007"/>
      <c r="AT118" s="1008"/>
      <c r="AU118" s="944"/>
      <c r="AV118" s="945"/>
      <c r="AW118" s="945"/>
      <c r="AX118" s="945"/>
      <c r="AY118" s="945"/>
      <c r="AZ118" s="1009" t="s">
        <v>487</v>
      </c>
      <c r="BA118" s="1001"/>
      <c r="BB118" s="1001"/>
      <c r="BC118" s="1001"/>
      <c r="BD118" s="1001"/>
      <c r="BE118" s="1001"/>
      <c r="BF118" s="1001"/>
      <c r="BG118" s="1001"/>
      <c r="BH118" s="1001"/>
      <c r="BI118" s="1001"/>
      <c r="BJ118" s="1001"/>
      <c r="BK118" s="1001"/>
      <c r="BL118" s="1001"/>
      <c r="BM118" s="1001"/>
      <c r="BN118" s="1001"/>
      <c r="BO118" s="1001"/>
      <c r="BP118" s="1002"/>
      <c r="BQ118" s="1035" t="s">
        <v>461</v>
      </c>
      <c r="BR118" s="1036"/>
      <c r="BS118" s="1036"/>
      <c r="BT118" s="1036"/>
      <c r="BU118" s="1036"/>
      <c r="BV118" s="1036" t="s">
        <v>464</v>
      </c>
      <c r="BW118" s="1036"/>
      <c r="BX118" s="1036"/>
      <c r="BY118" s="1036"/>
      <c r="BZ118" s="1036"/>
      <c r="CA118" s="1036" t="s">
        <v>461</v>
      </c>
      <c r="CB118" s="1036"/>
      <c r="CC118" s="1036"/>
      <c r="CD118" s="1036"/>
      <c r="CE118" s="1036"/>
      <c r="CF118" s="956" t="s">
        <v>464</v>
      </c>
      <c r="CG118" s="957"/>
      <c r="CH118" s="957"/>
      <c r="CI118" s="957"/>
      <c r="CJ118" s="957"/>
      <c r="CK118" s="984"/>
      <c r="CL118" s="985"/>
      <c r="CM118" s="958" t="s">
        <v>488</v>
      </c>
      <c r="CN118" s="959"/>
      <c r="CO118" s="959"/>
      <c r="CP118" s="959"/>
      <c r="CQ118" s="959"/>
      <c r="CR118" s="959"/>
      <c r="CS118" s="959"/>
      <c r="CT118" s="959"/>
      <c r="CU118" s="959"/>
      <c r="CV118" s="959"/>
      <c r="CW118" s="959"/>
      <c r="CX118" s="959"/>
      <c r="CY118" s="959"/>
      <c r="CZ118" s="959"/>
      <c r="DA118" s="959"/>
      <c r="DB118" s="959"/>
      <c r="DC118" s="959"/>
      <c r="DD118" s="959"/>
      <c r="DE118" s="959"/>
      <c r="DF118" s="960"/>
      <c r="DG118" s="994" t="s">
        <v>461</v>
      </c>
      <c r="DH118" s="995"/>
      <c r="DI118" s="995"/>
      <c r="DJ118" s="995"/>
      <c r="DK118" s="996"/>
      <c r="DL118" s="997" t="s">
        <v>461</v>
      </c>
      <c r="DM118" s="995"/>
      <c r="DN118" s="995"/>
      <c r="DO118" s="995"/>
      <c r="DP118" s="996"/>
      <c r="DQ118" s="997" t="s">
        <v>461</v>
      </c>
      <c r="DR118" s="995"/>
      <c r="DS118" s="995"/>
      <c r="DT118" s="995"/>
      <c r="DU118" s="996"/>
      <c r="DV118" s="998" t="s">
        <v>464</v>
      </c>
      <c r="DW118" s="999"/>
      <c r="DX118" s="999"/>
      <c r="DY118" s="999"/>
      <c r="DZ118" s="1000"/>
    </row>
    <row r="119" spans="1:130" s="230" customFormat="1" ht="26.25" customHeight="1" x14ac:dyDescent="0.2">
      <c r="A119" s="1092" t="s">
        <v>458</v>
      </c>
      <c r="B119" s="983"/>
      <c r="C119" s="965" t="s">
        <v>459</v>
      </c>
      <c r="D119" s="933"/>
      <c r="E119" s="933"/>
      <c r="F119" s="933"/>
      <c r="G119" s="933"/>
      <c r="H119" s="933"/>
      <c r="I119" s="933"/>
      <c r="J119" s="933"/>
      <c r="K119" s="933"/>
      <c r="L119" s="933"/>
      <c r="M119" s="933"/>
      <c r="N119" s="933"/>
      <c r="O119" s="933"/>
      <c r="P119" s="933"/>
      <c r="Q119" s="933"/>
      <c r="R119" s="933"/>
      <c r="S119" s="933"/>
      <c r="T119" s="933"/>
      <c r="U119" s="933"/>
      <c r="V119" s="933"/>
      <c r="W119" s="933"/>
      <c r="X119" s="933"/>
      <c r="Y119" s="933"/>
      <c r="Z119" s="934"/>
      <c r="AA119" s="935" t="s">
        <v>461</v>
      </c>
      <c r="AB119" s="936"/>
      <c r="AC119" s="936"/>
      <c r="AD119" s="936"/>
      <c r="AE119" s="937"/>
      <c r="AF119" s="938" t="s">
        <v>464</v>
      </c>
      <c r="AG119" s="936"/>
      <c r="AH119" s="936"/>
      <c r="AI119" s="936"/>
      <c r="AJ119" s="937"/>
      <c r="AK119" s="938" t="s">
        <v>464</v>
      </c>
      <c r="AL119" s="936"/>
      <c r="AM119" s="936"/>
      <c r="AN119" s="936"/>
      <c r="AO119" s="937"/>
      <c r="AP119" s="939" t="s">
        <v>461</v>
      </c>
      <c r="AQ119" s="940"/>
      <c r="AR119" s="940"/>
      <c r="AS119" s="940"/>
      <c r="AT119" s="941"/>
      <c r="AU119" s="946"/>
      <c r="AV119" s="947"/>
      <c r="AW119" s="947"/>
      <c r="AX119" s="947"/>
      <c r="AY119" s="947"/>
      <c r="AZ119" s="251" t="s">
        <v>195</v>
      </c>
      <c r="BA119" s="251"/>
      <c r="BB119" s="251"/>
      <c r="BC119" s="251"/>
      <c r="BD119" s="251"/>
      <c r="BE119" s="251"/>
      <c r="BF119" s="251"/>
      <c r="BG119" s="251"/>
      <c r="BH119" s="251"/>
      <c r="BI119" s="251"/>
      <c r="BJ119" s="251"/>
      <c r="BK119" s="251"/>
      <c r="BL119" s="251"/>
      <c r="BM119" s="251"/>
      <c r="BN119" s="251"/>
      <c r="BO119" s="1013" t="s">
        <v>489</v>
      </c>
      <c r="BP119" s="1041"/>
      <c r="BQ119" s="1035">
        <v>19842497</v>
      </c>
      <c r="BR119" s="1036"/>
      <c r="BS119" s="1036"/>
      <c r="BT119" s="1036"/>
      <c r="BU119" s="1036"/>
      <c r="BV119" s="1036">
        <v>18791587</v>
      </c>
      <c r="BW119" s="1036"/>
      <c r="BX119" s="1036"/>
      <c r="BY119" s="1036"/>
      <c r="BZ119" s="1036"/>
      <c r="CA119" s="1036">
        <v>17826109</v>
      </c>
      <c r="CB119" s="1036"/>
      <c r="CC119" s="1036"/>
      <c r="CD119" s="1036"/>
      <c r="CE119" s="1036"/>
      <c r="CF119" s="1037"/>
      <c r="CG119" s="1038"/>
      <c r="CH119" s="1038"/>
      <c r="CI119" s="1038"/>
      <c r="CJ119" s="1039"/>
      <c r="CK119" s="986"/>
      <c r="CL119" s="987"/>
      <c r="CM119" s="1009" t="s">
        <v>490</v>
      </c>
      <c r="CN119" s="1001"/>
      <c r="CO119" s="1001"/>
      <c r="CP119" s="1001"/>
      <c r="CQ119" s="1001"/>
      <c r="CR119" s="1001"/>
      <c r="CS119" s="1001"/>
      <c r="CT119" s="1001"/>
      <c r="CU119" s="1001"/>
      <c r="CV119" s="1001"/>
      <c r="CW119" s="1001"/>
      <c r="CX119" s="1001"/>
      <c r="CY119" s="1001"/>
      <c r="CZ119" s="1001"/>
      <c r="DA119" s="1001"/>
      <c r="DB119" s="1001"/>
      <c r="DC119" s="1001"/>
      <c r="DD119" s="1001"/>
      <c r="DE119" s="1001"/>
      <c r="DF119" s="1002"/>
      <c r="DG119" s="1040">
        <v>42418</v>
      </c>
      <c r="DH119" s="1022"/>
      <c r="DI119" s="1022"/>
      <c r="DJ119" s="1022"/>
      <c r="DK119" s="1023"/>
      <c r="DL119" s="1021">
        <v>34469</v>
      </c>
      <c r="DM119" s="1022"/>
      <c r="DN119" s="1022"/>
      <c r="DO119" s="1022"/>
      <c r="DP119" s="1023"/>
      <c r="DQ119" s="1021">
        <v>26782</v>
      </c>
      <c r="DR119" s="1022"/>
      <c r="DS119" s="1022"/>
      <c r="DT119" s="1022"/>
      <c r="DU119" s="1023"/>
      <c r="DV119" s="1024">
        <v>0.5</v>
      </c>
      <c r="DW119" s="1025"/>
      <c r="DX119" s="1025"/>
      <c r="DY119" s="1025"/>
      <c r="DZ119" s="1026"/>
    </row>
    <row r="120" spans="1:130" s="230" customFormat="1" ht="26.25" customHeight="1" x14ac:dyDescent="0.2">
      <c r="A120" s="1093"/>
      <c r="B120" s="985"/>
      <c r="C120" s="958" t="s">
        <v>466</v>
      </c>
      <c r="D120" s="959"/>
      <c r="E120" s="959"/>
      <c r="F120" s="959"/>
      <c r="G120" s="959"/>
      <c r="H120" s="959"/>
      <c r="I120" s="959"/>
      <c r="J120" s="959"/>
      <c r="K120" s="959"/>
      <c r="L120" s="959"/>
      <c r="M120" s="959"/>
      <c r="N120" s="959"/>
      <c r="O120" s="959"/>
      <c r="P120" s="959"/>
      <c r="Q120" s="959"/>
      <c r="R120" s="959"/>
      <c r="S120" s="959"/>
      <c r="T120" s="959"/>
      <c r="U120" s="959"/>
      <c r="V120" s="959"/>
      <c r="W120" s="959"/>
      <c r="X120" s="959"/>
      <c r="Y120" s="959"/>
      <c r="Z120" s="960"/>
      <c r="AA120" s="994" t="s">
        <v>461</v>
      </c>
      <c r="AB120" s="995"/>
      <c r="AC120" s="995"/>
      <c r="AD120" s="995"/>
      <c r="AE120" s="996"/>
      <c r="AF120" s="997" t="s">
        <v>461</v>
      </c>
      <c r="AG120" s="995"/>
      <c r="AH120" s="995"/>
      <c r="AI120" s="995"/>
      <c r="AJ120" s="996"/>
      <c r="AK120" s="997" t="s">
        <v>461</v>
      </c>
      <c r="AL120" s="995"/>
      <c r="AM120" s="995"/>
      <c r="AN120" s="995"/>
      <c r="AO120" s="996"/>
      <c r="AP120" s="998" t="s">
        <v>461</v>
      </c>
      <c r="AQ120" s="999"/>
      <c r="AR120" s="999"/>
      <c r="AS120" s="999"/>
      <c r="AT120" s="1000"/>
      <c r="AU120" s="1027" t="s">
        <v>491</v>
      </c>
      <c r="AV120" s="1028"/>
      <c r="AW120" s="1028"/>
      <c r="AX120" s="1028"/>
      <c r="AY120" s="1029"/>
      <c r="AZ120" s="965" t="s">
        <v>492</v>
      </c>
      <c r="BA120" s="933"/>
      <c r="BB120" s="933"/>
      <c r="BC120" s="933"/>
      <c r="BD120" s="933"/>
      <c r="BE120" s="933"/>
      <c r="BF120" s="933"/>
      <c r="BG120" s="933"/>
      <c r="BH120" s="933"/>
      <c r="BI120" s="933"/>
      <c r="BJ120" s="933"/>
      <c r="BK120" s="933"/>
      <c r="BL120" s="933"/>
      <c r="BM120" s="933"/>
      <c r="BN120" s="933"/>
      <c r="BO120" s="933"/>
      <c r="BP120" s="934"/>
      <c r="BQ120" s="966">
        <v>6364367</v>
      </c>
      <c r="BR120" s="967"/>
      <c r="BS120" s="967"/>
      <c r="BT120" s="967"/>
      <c r="BU120" s="967"/>
      <c r="BV120" s="967">
        <v>6830722</v>
      </c>
      <c r="BW120" s="967"/>
      <c r="BX120" s="967"/>
      <c r="BY120" s="967"/>
      <c r="BZ120" s="967"/>
      <c r="CA120" s="967">
        <v>7089903</v>
      </c>
      <c r="CB120" s="967"/>
      <c r="CC120" s="967"/>
      <c r="CD120" s="967"/>
      <c r="CE120" s="967"/>
      <c r="CF120" s="980">
        <v>122.3</v>
      </c>
      <c r="CG120" s="981"/>
      <c r="CH120" s="981"/>
      <c r="CI120" s="981"/>
      <c r="CJ120" s="981"/>
      <c r="CK120" s="1042" t="s">
        <v>493</v>
      </c>
      <c r="CL120" s="1043"/>
      <c r="CM120" s="1043"/>
      <c r="CN120" s="1043"/>
      <c r="CO120" s="1044"/>
      <c r="CP120" s="1050" t="s">
        <v>494</v>
      </c>
      <c r="CQ120" s="1051"/>
      <c r="CR120" s="1051"/>
      <c r="CS120" s="1051"/>
      <c r="CT120" s="1051"/>
      <c r="CU120" s="1051"/>
      <c r="CV120" s="1051"/>
      <c r="CW120" s="1051"/>
      <c r="CX120" s="1051"/>
      <c r="CY120" s="1051"/>
      <c r="CZ120" s="1051"/>
      <c r="DA120" s="1051"/>
      <c r="DB120" s="1051"/>
      <c r="DC120" s="1051"/>
      <c r="DD120" s="1051"/>
      <c r="DE120" s="1051"/>
      <c r="DF120" s="1052"/>
      <c r="DG120" s="966">
        <v>1149797</v>
      </c>
      <c r="DH120" s="967"/>
      <c r="DI120" s="967"/>
      <c r="DJ120" s="967"/>
      <c r="DK120" s="967"/>
      <c r="DL120" s="967">
        <v>1240026</v>
      </c>
      <c r="DM120" s="967"/>
      <c r="DN120" s="967"/>
      <c r="DO120" s="967"/>
      <c r="DP120" s="967"/>
      <c r="DQ120" s="967">
        <v>1347703</v>
      </c>
      <c r="DR120" s="967"/>
      <c r="DS120" s="967"/>
      <c r="DT120" s="967"/>
      <c r="DU120" s="967"/>
      <c r="DV120" s="968">
        <v>23.2</v>
      </c>
      <c r="DW120" s="968"/>
      <c r="DX120" s="968"/>
      <c r="DY120" s="968"/>
      <c r="DZ120" s="969"/>
    </row>
    <row r="121" spans="1:130" s="230" customFormat="1" ht="26.25" customHeight="1" x14ac:dyDescent="0.2">
      <c r="A121" s="1093"/>
      <c r="B121" s="985"/>
      <c r="C121" s="1010" t="s">
        <v>495</v>
      </c>
      <c r="D121" s="1011"/>
      <c r="E121" s="1011"/>
      <c r="F121" s="1011"/>
      <c r="G121" s="1011"/>
      <c r="H121" s="1011"/>
      <c r="I121" s="1011"/>
      <c r="J121" s="1011"/>
      <c r="K121" s="1011"/>
      <c r="L121" s="1011"/>
      <c r="M121" s="1011"/>
      <c r="N121" s="1011"/>
      <c r="O121" s="1011"/>
      <c r="P121" s="1011"/>
      <c r="Q121" s="1011"/>
      <c r="R121" s="1011"/>
      <c r="S121" s="1011"/>
      <c r="T121" s="1011"/>
      <c r="U121" s="1011"/>
      <c r="V121" s="1011"/>
      <c r="W121" s="1011"/>
      <c r="X121" s="1011"/>
      <c r="Y121" s="1011"/>
      <c r="Z121" s="1012"/>
      <c r="AA121" s="994" t="s">
        <v>461</v>
      </c>
      <c r="AB121" s="995"/>
      <c r="AC121" s="995"/>
      <c r="AD121" s="995"/>
      <c r="AE121" s="996"/>
      <c r="AF121" s="997" t="s">
        <v>464</v>
      </c>
      <c r="AG121" s="995"/>
      <c r="AH121" s="995"/>
      <c r="AI121" s="995"/>
      <c r="AJ121" s="996"/>
      <c r="AK121" s="997" t="s">
        <v>461</v>
      </c>
      <c r="AL121" s="995"/>
      <c r="AM121" s="995"/>
      <c r="AN121" s="995"/>
      <c r="AO121" s="996"/>
      <c r="AP121" s="998" t="s">
        <v>461</v>
      </c>
      <c r="AQ121" s="999"/>
      <c r="AR121" s="999"/>
      <c r="AS121" s="999"/>
      <c r="AT121" s="1000"/>
      <c r="AU121" s="1030"/>
      <c r="AV121" s="1031"/>
      <c r="AW121" s="1031"/>
      <c r="AX121" s="1031"/>
      <c r="AY121" s="1032"/>
      <c r="AZ121" s="958" t="s">
        <v>496</v>
      </c>
      <c r="BA121" s="959"/>
      <c r="BB121" s="959"/>
      <c r="BC121" s="959"/>
      <c r="BD121" s="959"/>
      <c r="BE121" s="959"/>
      <c r="BF121" s="959"/>
      <c r="BG121" s="959"/>
      <c r="BH121" s="959"/>
      <c r="BI121" s="959"/>
      <c r="BJ121" s="959"/>
      <c r="BK121" s="959"/>
      <c r="BL121" s="959"/>
      <c r="BM121" s="959"/>
      <c r="BN121" s="959"/>
      <c r="BO121" s="959"/>
      <c r="BP121" s="960"/>
      <c r="BQ121" s="961">
        <v>32725</v>
      </c>
      <c r="BR121" s="962"/>
      <c r="BS121" s="962"/>
      <c r="BT121" s="962"/>
      <c r="BU121" s="962"/>
      <c r="BV121" s="962">
        <v>21977</v>
      </c>
      <c r="BW121" s="962"/>
      <c r="BX121" s="962"/>
      <c r="BY121" s="962"/>
      <c r="BZ121" s="962"/>
      <c r="CA121" s="962">
        <v>16348</v>
      </c>
      <c r="CB121" s="962"/>
      <c r="CC121" s="962"/>
      <c r="CD121" s="962"/>
      <c r="CE121" s="962"/>
      <c r="CF121" s="956">
        <v>0.3</v>
      </c>
      <c r="CG121" s="957"/>
      <c r="CH121" s="957"/>
      <c r="CI121" s="957"/>
      <c r="CJ121" s="957"/>
      <c r="CK121" s="1045"/>
      <c r="CL121" s="1046"/>
      <c r="CM121" s="1046"/>
      <c r="CN121" s="1046"/>
      <c r="CO121" s="1047"/>
      <c r="CP121" s="1055" t="s">
        <v>497</v>
      </c>
      <c r="CQ121" s="1056"/>
      <c r="CR121" s="1056"/>
      <c r="CS121" s="1056"/>
      <c r="CT121" s="1056"/>
      <c r="CU121" s="1056"/>
      <c r="CV121" s="1056"/>
      <c r="CW121" s="1056"/>
      <c r="CX121" s="1056"/>
      <c r="CY121" s="1056"/>
      <c r="CZ121" s="1056"/>
      <c r="DA121" s="1056"/>
      <c r="DB121" s="1056"/>
      <c r="DC121" s="1056"/>
      <c r="DD121" s="1056"/>
      <c r="DE121" s="1056"/>
      <c r="DF121" s="1057"/>
      <c r="DG121" s="961">
        <v>1289110</v>
      </c>
      <c r="DH121" s="962"/>
      <c r="DI121" s="962"/>
      <c r="DJ121" s="962"/>
      <c r="DK121" s="962"/>
      <c r="DL121" s="962">
        <v>1249170</v>
      </c>
      <c r="DM121" s="962"/>
      <c r="DN121" s="962"/>
      <c r="DO121" s="962"/>
      <c r="DP121" s="962"/>
      <c r="DQ121" s="962">
        <v>1242247</v>
      </c>
      <c r="DR121" s="962"/>
      <c r="DS121" s="962"/>
      <c r="DT121" s="962"/>
      <c r="DU121" s="962"/>
      <c r="DV121" s="963">
        <v>21.4</v>
      </c>
      <c r="DW121" s="963"/>
      <c r="DX121" s="963"/>
      <c r="DY121" s="963"/>
      <c r="DZ121" s="964"/>
    </row>
    <row r="122" spans="1:130" s="230" customFormat="1" ht="26.25" customHeight="1" x14ac:dyDescent="0.2">
      <c r="A122" s="1093"/>
      <c r="B122" s="985"/>
      <c r="C122" s="958" t="s">
        <v>477</v>
      </c>
      <c r="D122" s="959"/>
      <c r="E122" s="959"/>
      <c r="F122" s="959"/>
      <c r="G122" s="959"/>
      <c r="H122" s="959"/>
      <c r="I122" s="959"/>
      <c r="J122" s="959"/>
      <c r="K122" s="959"/>
      <c r="L122" s="959"/>
      <c r="M122" s="959"/>
      <c r="N122" s="959"/>
      <c r="O122" s="959"/>
      <c r="P122" s="959"/>
      <c r="Q122" s="959"/>
      <c r="R122" s="959"/>
      <c r="S122" s="959"/>
      <c r="T122" s="959"/>
      <c r="U122" s="959"/>
      <c r="V122" s="959"/>
      <c r="W122" s="959"/>
      <c r="X122" s="959"/>
      <c r="Y122" s="959"/>
      <c r="Z122" s="960"/>
      <c r="AA122" s="994" t="s">
        <v>461</v>
      </c>
      <c r="AB122" s="995"/>
      <c r="AC122" s="995"/>
      <c r="AD122" s="995"/>
      <c r="AE122" s="996"/>
      <c r="AF122" s="997" t="s">
        <v>461</v>
      </c>
      <c r="AG122" s="995"/>
      <c r="AH122" s="995"/>
      <c r="AI122" s="995"/>
      <c r="AJ122" s="996"/>
      <c r="AK122" s="997" t="s">
        <v>461</v>
      </c>
      <c r="AL122" s="995"/>
      <c r="AM122" s="995"/>
      <c r="AN122" s="995"/>
      <c r="AO122" s="996"/>
      <c r="AP122" s="998" t="s">
        <v>461</v>
      </c>
      <c r="AQ122" s="999"/>
      <c r="AR122" s="999"/>
      <c r="AS122" s="999"/>
      <c r="AT122" s="1000"/>
      <c r="AU122" s="1030"/>
      <c r="AV122" s="1031"/>
      <c r="AW122" s="1031"/>
      <c r="AX122" s="1031"/>
      <c r="AY122" s="1032"/>
      <c r="AZ122" s="1009" t="s">
        <v>498</v>
      </c>
      <c r="BA122" s="1001"/>
      <c r="BB122" s="1001"/>
      <c r="BC122" s="1001"/>
      <c r="BD122" s="1001"/>
      <c r="BE122" s="1001"/>
      <c r="BF122" s="1001"/>
      <c r="BG122" s="1001"/>
      <c r="BH122" s="1001"/>
      <c r="BI122" s="1001"/>
      <c r="BJ122" s="1001"/>
      <c r="BK122" s="1001"/>
      <c r="BL122" s="1001"/>
      <c r="BM122" s="1001"/>
      <c r="BN122" s="1001"/>
      <c r="BO122" s="1001"/>
      <c r="BP122" s="1002"/>
      <c r="BQ122" s="1035">
        <v>11545151</v>
      </c>
      <c r="BR122" s="1036"/>
      <c r="BS122" s="1036"/>
      <c r="BT122" s="1036"/>
      <c r="BU122" s="1036"/>
      <c r="BV122" s="1036">
        <v>11061239</v>
      </c>
      <c r="BW122" s="1036"/>
      <c r="BX122" s="1036"/>
      <c r="BY122" s="1036"/>
      <c r="BZ122" s="1036"/>
      <c r="CA122" s="1036">
        <v>10898568</v>
      </c>
      <c r="CB122" s="1036"/>
      <c r="CC122" s="1036"/>
      <c r="CD122" s="1036"/>
      <c r="CE122" s="1036"/>
      <c r="CF122" s="1053">
        <v>187.9</v>
      </c>
      <c r="CG122" s="1054"/>
      <c r="CH122" s="1054"/>
      <c r="CI122" s="1054"/>
      <c r="CJ122" s="1054"/>
      <c r="CK122" s="1045"/>
      <c r="CL122" s="1046"/>
      <c r="CM122" s="1046"/>
      <c r="CN122" s="1046"/>
      <c r="CO122" s="1047"/>
      <c r="CP122" s="1055" t="s">
        <v>499</v>
      </c>
      <c r="CQ122" s="1056"/>
      <c r="CR122" s="1056"/>
      <c r="CS122" s="1056"/>
      <c r="CT122" s="1056"/>
      <c r="CU122" s="1056"/>
      <c r="CV122" s="1056"/>
      <c r="CW122" s="1056"/>
      <c r="CX122" s="1056"/>
      <c r="CY122" s="1056"/>
      <c r="CZ122" s="1056"/>
      <c r="DA122" s="1056"/>
      <c r="DB122" s="1056"/>
      <c r="DC122" s="1056"/>
      <c r="DD122" s="1056"/>
      <c r="DE122" s="1056"/>
      <c r="DF122" s="1057"/>
      <c r="DG122" s="961">
        <v>1472161</v>
      </c>
      <c r="DH122" s="962"/>
      <c r="DI122" s="962"/>
      <c r="DJ122" s="962"/>
      <c r="DK122" s="962"/>
      <c r="DL122" s="962">
        <v>1327258</v>
      </c>
      <c r="DM122" s="962"/>
      <c r="DN122" s="962"/>
      <c r="DO122" s="962"/>
      <c r="DP122" s="962"/>
      <c r="DQ122" s="962">
        <v>1237684</v>
      </c>
      <c r="DR122" s="962"/>
      <c r="DS122" s="962"/>
      <c r="DT122" s="962"/>
      <c r="DU122" s="962"/>
      <c r="DV122" s="963">
        <v>21.3</v>
      </c>
      <c r="DW122" s="963"/>
      <c r="DX122" s="963"/>
      <c r="DY122" s="963"/>
      <c r="DZ122" s="964"/>
    </row>
    <row r="123" spans="1:130" s="230" customFormat="1" ht="26.25" customHeight="1" x14ac:dyDescent="0.2">
      <c r="A123" s="1093"/>
      <c r="B123" s="985"/>
      <c r="C123" s="958" t="s">
        <v>483</v>
      </c>
      <c r="D123" s="959"/>
      <c r="E123" s="959"/>
      <c r="F123" s="959"/>
      <c r="G123" s="959"/>
      <c r="H123" s="959"/>
      <c r="I123" s="959"/>
      <c r="J123" s="959"/>
      <c r="K123" s="959"/>
      <c r="L123" s="959"/>
      <c r="M123" s="959"/>
      <c r="N123" s="959"/>
      <c r="O123" s="959"/>
      <c r="P123" s="959"/>
      <c r="Q123" s="959"/>
      <c r="R123" s="959"/>
      <c r="S123" s="959"/>
      <c r="T123" s="959"/>
      <c r="U123" s="959"/>
      <c r="V123" s="959"/>
      <c r="W123" s="959"/>
      <c r="X123" s="959"/>
      <c r="Y123" s="959"/>
      <c r="Z123" s="960"/>
      <c r="AA123" s="994" t="s">
        <v>461</v>
      </c>
      <c r="AB123" s="995"/>
      <c r="AC123" s="995"/>
      <c r="AD123" s="995"/>
      <c r="AE123" s="996"/>
      <c r="AF123" s="997" t="s">
        <v>461</v>
      </c>
      <c r="AG123" s="995"/>
      <c r="AH123" s="995"/>
      <c r="AI123" s="995"/>
      <c r="AJ123" s="996"/>
      <c r="AK123" s="997" t="s">
        <v>461</v>
      </c>
      <c r="AL123" s="995"/>
      <c r="AM123" s="995"/>
      <c r="AN123" s="995"/>
      <c r="AO123" s="996"/>
      <c r="AP123" s="998" t="s">
        <v>461</v>
      </c>
      <c r="AQ123" s="999"/>
      <c r="AR123" s="999"/>
      <c r="AS123" s="999"/>
      <c r="AT123" s="1000"/>
      <c r="AU123" s="1033"/>
      <c r="AV123" s="1034"/>
      <c r="AW123" s="1034"/>
      <c r="AX123" s="1034"/>
      <c r="AY123" s="1034"/>
      <c r="AZ123" s="251" t="s">
        <v>195</v>
      </c>
      <c r="BA123" s="251"/>
      <c r="BB123" s="251"/>
      <c r="BC123" s="251"/>
      <c r="BD123" s="251"/>
      <c r="BE123" s="251"/>
      <c r="BF123" s="251"/>
      <c r="BG123" s="251"/>
      <c r="BH123" s="251"/>
      <c r="BI123" s="251"/>
      <c r="BJ123" s="251"/>
      <c r="BK123" s="251"/>
      <c r="BL123" s="251"/>
      <c r="BM123" s="251"/>
      <c r="BN123" s="251"/>
      <c r="BO123" s="1013" t="s">
        <v>500</v>
      </c>
      <c r="BP123" s="1041"/>
      <c r="BQ123" s="1099">
        <v>17942243</v>
      </c>
      <c r="BR123" s="1100"/>
      <c r="BS123" s="1100"/>
      <c r="BT123" s="1100"/>
      <c r="BU123" s="1100"/>
      <c r="BV123" s="1100">
        <v>17913938</v>
      </c>
      <c r="BW123" s="1100"/>
      <c r="BX123" s="1100"/>
      <c r="BY123" s="1100"/>
      <c r="BZ123" s="1100"/>
      <c r="CA123" s="1100">
        <v>18004819</v>
      </c>
      <c r="CB123" s="1100"/>
      <c r="CC123" s="1100"/>
      <c r="CD123" s="1100"/>
      <c r="CE123" s="1100"/>
      <c r="CF123" s="1037"/>
      <c r="CG123" s="1038"/>
      <c r="CH123" s="1038"/>
      <c r="CI123" s="1038"/>
      <c r="CJ123" s="1039"/>
      <c r="CK123" s="1045"/>
      <c r="CL123" s="1046"/>
      <c r="CM123" s="1046"/>
      <c r="CN123" s="1046"/>
      <c r="CO123" s="1047"/>
      <c r="CP123" s="1055" t="s">
        <v>501</v>
      </c>
      <c r="CQ123" s="1056"/>
      <c r="CR123" s="1056"/>
      <c r="CS123" s="1056"/>
      <c r="CT123" s="1056"/>
      <c r="CU123" s="1056"/>
      <c r="CV123" s="1056"/>
      <c r="CW123" s="1056"/>
      <c r="CX123" s="1056"/>
      <c r="CY123" s="1056"/>
      <c r="CZ123" s="1056"/>
      <c r="DA123" s="1056"/>
      <c r="DB123" s="1056"/>
      <c r="DC123" s="1056"/>
      <c r="DD123" s="1056"/>
      <c r="DE123" s="1056"/>
      <c r="DF123" s="1057"/>
      <c r="DG123" s="994">
        <v>434702</v>
      </c>
      <c r="DH123" s="995"/>
      <c r="DI123" s="995"/>
      <c r="DJ123" s="995"/>
      <c r="DK123" s="996"/>
      <c r="DL123" s="997">
        <v>397549</v>
      </c>
      <c r="DM123" s="995"/>
      <c r="DN123" s="995"/>
      <c r="DO123" s="995"/>
      <c r="DP123" s="996"/>
      <c r="DQ123" s="997">
        <v>353626</v>
      </c>
      <c r="DR123" s="995"/>
      <c r="DS123" s="995"/>
      <c r="DT123" s="995"/>
      <c r="DU123" s="996"/>
      <c r="DV123" s="998">
        <v>6.1</v>
      </c>
      <c r="DW123" s="999"/>
      <c r="DX123" s="999"/>
      <c r="DY123" s="999"/>
      <c r="DZ123" s="1000"/>
    </row>
    <row r="124" spans="1:130" s="230" customFormat="1" ht="26.25" customHeight="1" thickBot="1" x14ac:dyDescent="0.25">
      <c r="A124" s="1093"/>
      <c r="B124" s="985"/>
      <c r="C124" s="958" t="s">
        <v>486</v>
      </c>
      <c r="D124" s="959"/>
      <c r="E124" s="959"/>
      <c r="F124" s="959"/>
      <c r="G124" s="959"/>
      <c r="H124" s="959"/>
      <c r="I124" s="959"/>
      <c r="J124" s="959"/>
      <c r="K124" s="959"/>
      <c r="L124" s="959"/>
      <c r="M124" s="959"/>
      <c r="N124" s="959"/>
      <c r="O124" s="959"/>
      <c r="P124" s="959"/>
      <c r="Q124" s="959"/>
      <c r="R124" s="959"/>
      <c r="S124" s="959"/>
      <c r="T124" s="959"/>
      <c r="U124" s="959"/>
      <c r="V124" s="959"/>
      <c r="W124" s="959"/>
      <c r="X124" s="959"/>
      <c r="Y124" s="959"/>
      <c r="Z124" s="960"/>
      <c r="AA124" s="994" t="s">
        <v>461</v>
      </c>
      <c r="AB124" s="995"/>
      <c r="AC124" s="995"/>
      <c r="AD124" s="995"/>
      <c r="AE124" s="996"/>
      <c r="AF124" s="997" t="s">
        <v>461</v>
      </c>
      <c r="AG124" s="995"/>
      <c r="AH124" s="995"/>
      <c r="AI124" s="995"/>
      <c r="AJ124" s="996"/>
      <c r="AK124" s="997" t="s">
        <v>461</v>
      </c>
      <c r="AL124" s="995"/>
      <c r="AM124" s="995"/>
      <c r="AN124" s="995"/>
      <c r="AO124" s="996"/>
      <c r="AP124" s="998" t="s">
        <v>461</v>
      </c>
      <c r="AQ124" s="999"/>
      <c r="AR124" s="999"/>
      <c r="AS124" s="999"/>
      <c r="AT124" s="1000"/>
      <c r="AU124" s="1095" t="s">
        <v>502</v>
      </c>
      <c r="AV124" s="1096"/>
      <c r="AW124" s="1096"/>
      <c r="AX124" s="1096"/>
      <c r="AY124" s="1096"/>
      <c r="AZ124" s="1096"/>
      <c r="BA124" s="1096"/>
      <c r="BB124" s="1096"/>
      <c r="BC124" s="1096"/>
      <c r="BD124" s="1096"/>
      <c r="BE124" s="1096"/>
      <c r="BF124" s="1096"/>
      <c r="BG124" s="1096"/>
      <c r="BH124" s="1096"/>
      <c r="BI124" s="1096"/>
      <c r="BJ124" s="1096"/>
      <c r="BK124" s="1096"/>
      <c r="BL124" s="1096"/>
      <c r="BM124" s="1096"/>
      <c r="BN124" s="1096"/>
      <c r="BO124" s="1096"/>
      <c r="BP124" s="1097"/>
      <c r="BQ124" s="1098">
        <v>33.299999999999997</v>
      </c>
      <c r="BR124" s="1063"/>
      <c r="BS124" s="1063"/>
      <c r="BT124" s="1063"/>
      <c r="BU124" s="1063"/>
      <c r="BV124" s="1063">
        <v>14.6</v>
      </c>
      <c r="BW124" s="1063"/>
      <c r="BX124" s="1063"/>
      <c r="BY124" s="1063"/>
      <c r="BZ124" s="1063"/>
      <c r="CA124" s="1063" t="s">
        <v>461</v>
      </c>
      <c r="CB124" s="1063"/>
      <c r="CC124" s="1063"/>
      <c r="CD124" s="1063"/>
      <c r="CE124" s="1063"/>
      <c r="CF124" s="1064"/>
      <c r="CG124" s="1065"/>
      <c r="CH124" s="1065"/>
      <c r="CI124" s="1065"/>
      <c r="CJ124" s="1066"/>
      <c r="CK124" s="1048"/>
      <c r="CL124" s="1048"/>
      <c r="CM124" s="1048"/>
      <c r="CN124" s="1048"/>
      <c r="CO124" s="1049"/>
      <c r="CP124" s="1055" t="s">
        <v>503</v>
      </c>
      <c r="CQ124" s="1056"/>
      <c r="CR124" s="1056"/>
      <c r="CS124" s="1056"/>
      <c r="CT124" s="1056"/>
      <c r="CU124" s="1056"/>
      <c r="CV124" s="1056"/>
      <c r="CW124" s="1056"/>
      <c r="CX124" s="1056"/>
      <c r="CY124" s="1056"/>
      <c r="CZ124" s="1056"/>
      <c r="DA124" s="1056"/>
      <c r="DB124" s="1056"/>
      <c r="DC124" s="1056"/>
      <c r="DD124" s="1056"/>
      <c r="DE124" s="1056"/>
      <c r="DF124" s="1057"/>
      <c r="DG124" s="1040" t="s">
        <v>504</v>
      </c>
      <c r="DH124" s="1022"/>
      <c r="DI124" s="1022"/>
      <c r="DJ124" s="1022"/>
      <c r="DK124" s="1023"/>
      <c r="DL124" s="1021" t="s">
        <v>505</v>
      </c>
      <c r="DM124" s="1022"/>
      <c r="DN124" s="1022"/>
      <c r="DO124" s="1022"/>
      <c r="DP124" s="1023"/>
      <c r="DQ124" s="1021" t="s">
        <v>506</v>
      </c>
      <c r="DR124" s="1022"/>
      <c r="DS124" s="1022"/>
      <c r="DT124" s="1022"/>
      <c r="DU124" s="1023"/>
      <c r="DV124" s="1024" t="s">
        <v>507</v>
      </c>
      <c r="DW124" s="1025"/>
      <c r="DX124" s="1025"/>
      <c r="DY124" s="1025"/>
      <c r="DZ124" s="1026"/>
    </row>
    <row r="125" spans="1:130" s="230" customFormat="1" ht="26.25" customHeight="1" x14ac:dyDescent="0.2">
      <c r="A125" s="1093"/>
      <c r="B125" s="985"/>
      <c r="C125" s="958" t="s">
        <v>488</v>
      </c>
      <c r="D125" s="959"/>
      <c r="E125" s="959"/>
      <c r="F125" s="959"/>
      <c r="G125" s="959"/>
      <c r="H125" s="959"/>
      <c r="I125" s="959"/>
      <c r="J125" s="959"/>
      <c r="K125" s="959"/>
      <c r="L125" s="959"/>
      <c r="M125" s="959"/>
      <c r="N125" s="959"/>
      <c r="O125" s="959"/>
      <c r="P125" s="959"/>
      <c r="Q125" s="959"/>
      <c r="R125" s="959"/>
      <c r="S125" s="959"/>
      <c r="T125" s="959"/>
      <c r="U125" s="959"/>
      <c r="V125" s="959"/>
      <c r="W125" s="959"/>
      <c r="X125" s="959"/>
      <c r="Y125" s="959"/>
      <c r="Z125" s="960"/>
      <c r="AA125" s="994" t="s">
        <v>508</v>
      </c>
      <c r="AB125" s="995"/>
      <c r="AC125" s="995"/>
      <c r="AD125" s="995"/>
      <c r="AE125" s="996"/>
      <c r="AF125" s="997" t="s">
        <v>461</v>
      </c>
      <c r="AG125" s="995"/>
      <c r="AH125" s="995"/>
      <c r="AI125" s="995"/>
      <c r="AJ125" s="996"/>
      <c r="AK125" s="997" t="s">
        <v>509</v>
      </c>
      <c r="AL125" s="995"/>
      <c r="AM125" s="995"/>
      <c r="AN125" s="995"/>
      <c r="AO125" s="996"/>
      <c r="AP125" s="998" t="s">
        <v>461</v>
      </c>
      <c r="AQ125" s="999"/>
      <c r="AR125" s="999"/>
      <c r="AS125" s="999"/>
      <c r="AT125" s="1000"/>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1058" t="s">
        <v>510</v>
      </c>
      <c r="CL125" s="1043"/>
      <c r="CM125" s="1043"/>
      <c r="CN125" s="1043"/>
      <c r="CO125" s="1044"/>
      <c r="CP125" s="965" t="s">
        <v>511</v>
      </c>
      <c r="CQ125" s="933"/>
      <c r="CR125" s="933"/>
      <c r="CS125" s="933"/>
      <c r="CT125" s="933"/>
      <c r="CU125" s="933"/>
      <c r="CV125" s="933"/>
      <c r="CW125" s="933"/>
      <c r="CX125" s="933"/>
      <c r="CY125" s="933"/>
      <c r="CZ125" s="933"/>
      <c r="DA125" s="933"/>
      <c r="DB125" s="933"/>
      <c r="DC125" s="933"/>
      <c r="DD125" s="933"/>
      <c r="DE125" s="933"/>
      <c r="DF125" s="934"/>
      <c r="DG125" s="966" t="s">
        <v>512</v>
      </c>
      <c r="DH125" s="967"/>
      <c r="DI125" s="967"/>
      <c r="DJ125" s="967"/>
      <c r="DK125" s="967"/>
      <c r="DL125" s="967" t="s">
        <v>513</v>
      </c>
      <c r="DM125" s="967"/>
      <c r="DN125" s="967"/>
      <c r="DO125" s="967"/>
      <c r="DP125" s="967"/>
      <c r="DQ125" s="967" t="s">
        <v>513</v>
      </c>
      <c r="DR125" s="967"/>
      <c r="DS125" s="967"/>
      <c r="DT125" s="967"/>
      <c r="DU125" s="967"/>
      <c r="DV125" s="968" t="s">
        <v>514</v>
      </c>
      <c r="DW125" s="968"/>
      <c r="DX125" s="968"/>
      <c r="DY125" s="968"/>
      <c r="DZ125" s="969"/>
    </row>
    <row r="126" spans="1:130" s="230" customFormat="1" ht="26.25" customHeight="1" thickBot="1" x14ac:dyDescent="0.25">
      <c r="A126" s="1093"/>
      <c r="B126" s="985"/>
      <c r="C126" s="958" t="s">
        <v>490</v>
      </c>
      <c r="D126" s="959"/>
      <c r="E126" s="959"/>
      <c r="F126" s="959"/>
      <c r="G126" s="959"/>
      <c r="H126" s="959"/>
      <c r="I126" s="959"/>
      <c r="J126" s="959"/>
      <c r="K126" s="959"/>
      <c r="L126" s="959"/>
      <c r="M126" s="959"/>
      <c r="N126" s="959"/>
      <c r="O126" s="959"/>
      <c r="P126" s="959"/>
      <c r="Q126" s="959"/>
      <c r="R126" s="959"/>
      <c r="S126" s="959"/>
      <c r="T126" s="959"/>
      <c r="U126" s="959"/>
      <c r="V126" s="959"/>
      <c r="W126" s="959"/>
      <c r="X126" s="959"/>
      <c r="Y126" s="959"/>
      <c r="Z126" s="960"/>
      <c r="AA126" s="994" t="s">
        <v>515</v>
      </c>
      <c r="AB126" s="995"/>
      <c r="AC126" s="995"/>
      <c r="AD126" s="995"/>
      <c r="AE126" s="996"/>
      <c r="AF126" s="997" t="s">
        <v>504</v>
      </c>
      <c r="AG126" s="995"/>
      <c r="AH126" s="995"/>
      <c r="AI126" s="995"/>
      <c r="AJ126" s="996"/>
      <c r="AK126" s="997" t="s">
        <v>461</v>
      </c>
      <c r="AL126" s="995"/>
      <c r="AM126" s="995"/>
      <c r="AN126" s="995"/>
      <c r="AO126" s="996"/>
      <c r="AP126" s="998" t="s">
        <v>513</v>
      </c>
      <c r="AQ126" s="999"/>
      <c r="AR126" s="999"/>
      <c r="AS126" s="999"/>
      <c r="AT126" s="1000"/>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1059"/>
      <c r="CL126" s="1046"/>
      <c r="CM126" s="1046"/>
      <c r="CN126" s="1046"/>
      <c r="CO126" s="1047"/>
      <c r="CP126" s="958" t="s">
        <v>516</v>
      </c>
      <c r="CQ126" s="959"/>
      <c r="CR126" s="959"/>
      <c r="CS126" s="959"/>
      <c r="CT126" s="959"/>
      <c r="CU126" s="959"/>
      <c r="CV126" s="959"/>
      <c r="CW126" s="959"/>
      <c r="CX126" s="959"/>
      <c r="CY126" s="959"/>
      <c r="CZ126" s="959"/>
      <c r="DA126" s="959"/>
      <c r="DB126" s="959"/>
      <c r="DC126" s="959"/>
      <c r="DD126" s="959"/>
      <c r="DE126" s="959"/>
      <c r="DF126" s="960"/>
      <c r="DG126" s="961" t="s">
        <v>517</v>
      </c>
      <c r="DH126" s="962"/>
      <c r="DI126" s="962"/>
      <c r="DJ126" s="962"/>
      <c r="DK126" s="962"/>
      <c r="DL126" s="962" t="s">
        <v>513</v>
      </c>
      <c r="DM126" s="962"/>
      <c r="DN126" s="962"/>
      <c r="DO126" s="962"/>
      <c r="DP126" s="962"/>
      <c r="DQ126" s="962" t="s">
        <v>504</v>
      </c>
      <c r="DR126" s="962"/>
      <c r="DS126" s="962"/>
      <c r="DT126" s="962"/>
      <c r="DU126" s="962"/>
      <c r="DV126" s="963" t="s">
        <v>507</v>
      </c>
      <c r="DW126" s="963"/>
      <c r="DX126" s="963"/>
      <c r="DY126" s="963"/>
      <c r="DZ126" s="964"/>
    </row>
    <row r="127" spans="1:130" s="230" customFormat="1" ht="26.25" customHeight="1" x14ac:dyDescent="0.2">
      <c r="A127" s="1094"/>
      <c r="B127" s="987"/>
      <c r="C127" s="1009" t="s">
        <v>518</v>
      </c>
      <c r="D127" s="1001"/>
      <c r="E127" s="1001"/>
      <c r="F127" s="1001"/>
      <c r="G127" s="1001"/>
      <c r="H127" s="1001"/>
      <c r="I127" s="1001"/>
      <c r="J127" s="1001"/>
      <c r="K127" s="1001"/>
      <c r="L127" s="1001"/>
      <c r="M127" s="1001"/>
      <c r="N127" s="1001"/>
      <c r="O127" s="1001"/>
      <c r="P127" s="1001"/>
      <c r="Q127" s="1001"/>
      <c r="R127" s="1001"/>
      <c r="S127" s="1001"/>
      <c r="T127" s="1001"/>
      <c r="U127" s="1001"/>
      <c r="V127" s="1001"/>
      <c r="W127" s="1001"/>
      <c r="X127" s="1001"/>
      <c r="Y127" s="1001"/>
      <c r="Z127" s="1002"/>
      <c r="AA127" s="994">
        <v>5449</v>
      </c>
      <c r="AB127" s="995"/>
      <c r="AC127" s="995"/>
      <c r="AD127" s="995"/>
      <c r="AE127" s="996"/>
      <c r="AF127" s="997">
        <v>1869</v>
      </c>
      <c r="AG127" s="995"/>
      <c r="AH127" s="995"/>
      <c r="AI127" s="995"/>
      <c r="AJ127" s="996"/>
      <c r="AK127" s="997">
        <v>1790</v>
      </c>
      <c r="AL127" s="995"/>
      <c r="AM127" s="995"/>
      <c r="AN127" s="995"/>
      <c r="AO127" s="996"/>
      <c r="AP127" s="998">
        <v>0</v>
      </c>
      <c r="AQ127" s="999"/>
      <c r="AR127" s="999"/>
      <c r="AS127" s="999"/>
      <c r="AT127" s="1000"/>
      <c r="AU127" s="232"/>
      <c r="AV127" s="232"/>
      <c r="AW127" s="232"/>
      <c r="AX127" s="1067" t="s">
        <v>519</v>
      </c>
      <c r="AY127" s="1068"/>
      <c r="AZ127" s="1068"/>
      <c r="BA127" s="1068"/>
      <c r="BB127" s="1068"/>
      <c r="BC127" s="1068"/>
      <c r="BD127" s="1068"/>
      <c r="BE127" s="1069"/>
      <c r="BF127" s="1070" t="s">
        <v>520</v>
      </c>
      <c r="BG127" s="1068"/>
      <c r="BH127" s="1068"/>
      <c r="BI127" s="1068"/>
      <c r="BJ127" s="1068"/>
      <c r="BK127" s="1068"/>
      <c r="BL127" s="1069"/>
      <c r="BM127" s="1070" t="s">
        <v>521</v>
      </c>
      <c r="BN127" s="1068"/>
      <c r="BO127" s="1068"/>
      <c r="BP127" s="1068"/>
      <c r="BQ127" s="1068"/>
      <c r="BR127" s="1068"/>
      <c r="BS127" s="1069"/>
      <c r="BT127" s="1070" t="s">
        <v>522</v>
      </c>
      <c r="BU127" s="1068"/>
      <c r="BV127" s="1068"/>
      <c r="BW127" s="1068"/>
      <c r="BX127" s="1068"/>
      <c r="BY127" s="1068"/>
      <c r="BZ127" s="1091"/>
      <c r="CA127" s="232"/>
      <c r="CB127" s="232"/>
      <c r="CC127" s="232"/>
      <c r="CD127" s="255"/>
      <c r="CE127" s="255"/>
      <c r="CF127" s="255"/>
      <c r="CG127" s="232"/>
      <c r="CH127" s="232"/>
      <c r="CI127" s="232"/>
      <c r="CJ127" s="254"/>
      <c r="CK127" s="1059"/>
      <c r="CL127" s="1046"/>
      <c r="CM127" s="1046"/>
      <c r="CN127" s="1046"/>
      <c r="CO127" s="1047"/>
      <c r="CP127" s="958" t="s">
        <v>523</v>
      </c>
      <c r="CQ127" s="959"/>
      <c r="CR127" s="959"/>
      <c r="CS127" s="959"/>
      <c r="CT127" s="959"/>
      <c r="CU127" s="959"/>
      <c r="CV127" s="959"/>
      <c r="CW127" s="959"/>
      <c r="CX127" s="959"/>
      <c r="CY127" s="959"/>
      <c r="CZ127" s="959"/>
      <c r="DA127" s="959"/>
      <c r="DB127" s="959"/>
      <c r="DC127" s="959"/>
      <c r="DD127" s="959"/>
      <c r="DE127" s="959"/>
      <c r="DF127" s="960"/>
      <c r="DG127" s="961" t="s">
        <v>524</v>
      </c>
      <c r="DH127" s="962"/>
      <c r="DI127" s="962"/>
      <c r="DJ127" s="962"/>
      <c r="DK127" s="962"/>
      <c r="DL127" s="962" t="s">
        <v>131</v>
      </c>
      <c r="DM127" s="962"/>
      <c r="DN127" s="962"/>
      <c r="DO127" s="962"/>
      <c r="DP127" s="962"/>
      <c r="DQ127" s="962" t="s">
        <v>508</v>
      </c>
      <c r="DR127" s="962"/>
      <c r="DS127" s="962"/>
      <c r="DT127" s="962"/>
      <c r="DU127" s="962"/>
      <c r="DV127" s="963" t="s">
        <v>508</v>
      </c>
      <c r="DW127" s="963"/>
      <c r="DX127" s="963"/>
      <c r="DY127" s="963"/>
      <c r="DZ127" s="964"/>
    </row>
    <row r="128" spans="1:130" s="230" customFormat="1" ht="26.25" customHeight="1" thickBot="1" x14ac:dyDescent="0.25">
      <c r="A128" s="1077" t="s">
        <v>525</v>
      </c>
      <c r="B128" s="1078"/>
      <c r="C128" s="1078"/>
      <c r="D128" s="1078"/>
      <c r="E128" s="1078"/>
      <c r="F128" s="1078"/>
      <c r="G128" s="1078"/>
      <c r="H128" s="1078"/>
      <c r="I128" s="1078"/>
      <c r="J128" s="1078"/>
      <c r="K128" s="1078"/>
      <c r="L128" s="1078"/>
      <c r="M128" s="1078"/>
      <c r="N128" s="1078"/>
      <c r="O128" s="1078"/>
      <c r="P128" s="1078"/>
      <c r="Q128" s="1078"/>
      <c r="R128" s="1078"/>
      <c r="S128" s="1078"/>
      <c r="T128" s="1078"/>
      <c r="U128" s="1078"/>
      <c r="V128" s="1078"/>
      <c r="W128" s="1079" t="s">
        <v>526</v>
      </c>
      <c r="X128" s="1079"/>
      <c r="Y128" s="1079"/>
      <c r="Z128" s="1080"/>
      <c r="AA128" s="1081">
        <v>39442</v>
      </c>
      <c r="AB128" s="1082"/>
      <c r="AC128" s="1082"/>
      <c r="AD128" s="1082"/>
      <c r="AE128" s="1083"/>
      <c r="AF128" s="1084">
        <v>33665</v>
      </c>
      <c r="AG128" s="1082"/>
      <c r="AH128" s="1082"/>
      <c r="AI128" s="1082"/>
      <c r="AJ128" s="1083"/>
      <c r="AK128" s="1084">
        <v>1537</v>
      </c>
      <c r="AL128" s="1082"/>
      <c r="AM128" s="1082"/>
      <c r="AN128" s="1082"/>
      <c r="AO128" s="1083"/>
      <c r="AP128" s="1085"/>
      <c r="AQ128" s="1086"/>
      <c r="AR128" s="1086"/>
      <c r="AS128" s="1086"/>
      <c r="AT128" s="1087"/>
      <c r="AU128" s="232"/>
      <c r="AV128" s="232"/>
      <c r="AW128" s="232"/>
      <c r="AX128" s="932" t="s">
        <v>527</v>
      </c>
      <c r="AY128" s="933"/>
      <c r="AZ128" s="933"/>
      <c r="BA128" s="933"/>
      <c r="BB128" s="933"/>
      <c r="BC128" s="933"/>
      <c r="BD128" s="933"/>
      <c r="BE128" s="934"/>
      <c r="BF128" s="1088" t="s">
        <v>524</v>
      </c>
      <c r="BG128" s="1089"/>
      <c r="BH128" s="1089"/>
      <c r="BI128" s="1089"/>
      <c r="BJ128" s="1089"/>
      <c r="BK128" s="1089"/>
      <c r="BL128" s="1090"/>
      <c r="BM128" s="1088">
        <v>13.96</v>
      </c>
      <c r="BN128" s="1089"/>
      <c r="BO128" s="1089"/>
      <c r="BP128" s="1089"/>
      <c r="BQ128" s="1089"/>
      <c r="BR128" s="1089"/>
      <c r="BS128" s="1090"/>
      <c r="BT128" s="1088">
        <v>20</v>
      </c>
      <c r="BU128" s="1089"/>
      <c r="BV128" s="1089"/>
      <c r="BW128" s="1089"/>
      <c r="BX128" s="1089"/>
      <c r="BY128" s="1089"/>
      <c r="BZ128" s="1112"/>
      <c r="CA128" s="255"/>
      <c r="CB128" s="255"/>
      <c r="CC128" s="255"/>
      <c r="CD128" s="255"/>
      <c r="CE128" s="255"/>
      <c r="CF128" s="255"/>
      <c r="CG128" s="232"/>
      <c r="CH128" s="232"/>
      <c r="CI128" s="232"/>
      <c r="CJ128" s="254"/>
      <c r="CK128" s="1060"/>
      <c r="CL128" s="1061"/>
      <c r="CM128" s="1061"/>
      <c r="CN128" s="1061"/>
      <c r="CO128" s="1062"/>
      <c r="CP128" s="1071" t="s">
        <v>528</v>
      </c>
      <c r="CQ128" s="762"/>
      <c r="CR128" s="762"/>
      <c r="CS128" s="762"/>
      <c r="CT128" s="762"/>
      <c r="CU128" s="762"/>
      <c r="CV128" s="762"/>
      <c r="CW128" s="762"/>
      <c r="CX128" s="762"/>
      <c r="CY128" s="762"/>
      <c r="CZ128" s="762"/>
      <c r="DA128" s="762"/>
      <c r="DB128" s="762"/>
      <c r="DC128" s="762"/>
      <c r="DD128" s="762"/>
      <c r="DE128" s="762"/>
      <c r="DF128" s="1072"/>
      <c r="DG128" s="1073" t="s">
        <v>506</v>
      </c>
      <c r="DH128" s="1074"/>
      <c r="DI128" s="1074"/>
      <c r="DJ128" s="1074"/>
      <c r="DK128" s="1074"/>
      <c r="DL128" s="1074" t="s">
        <v>507</v>
      </c>
      <c r="DM128" s="1074"/>
      <c r="DN128" s="1074"/>
      <c r="DO128" s="1074"/>
      <c r="DP128" s="1074"/>
      <c r="DQ128" s="1074" t="s">
        <v>461</v>
      </c>
      <c r="DR128" s="1074"/>
      <c r="DS128" s="1074"/>
      <c r="DT128" s="1074"/>
      <c r="DU128" s="1074"/>
      <c r="DV128" s="1075" t="s">
        <v>524</v>
      </c>
      <c r="DW128" s="1075"/>
      <c r="DX128" s="1075"/>
      <c r="DY128" s="1075"/>
      <c r="DZ128" s="1076"/>
    </row>
    <row r="129" spans="1:131" s="230" customFormat="1" ht="26.25" customHeight="1" x14ac:dyDescent="0.2">
      <c r="A129" s="970" t="s">
        <v>109</v>
      </c>
      <c r="B129" s="971"/>
      <c r="C129" s="971"/>
      <c r="D129" s="971"/>
      <c r="E129" s="971"/>
      <c r="F129" s="971"/>
      <c r="G129" s="971"/>
      <c r="H129" s="971"/>
      <c r="I129" s="971"/>
      <c r="J129" s="971"/>
      <c r="K129" s="971"/>
      <c r="L129" s="971"/>
      <c r="M129" s="971"/>
      <c r="N129" s="971"/>
      <c r="O129" s="971"/>
      <c r="P129" s="971"/>
      <c r="Q129" s="971"/>
      <c r="R129" s="971"/>
      <c r="S129" s="971"/>
      <c r="T129" s="971"/>
      <c r="U129" s="971"/>
      <c r="V129" s="971"/>
      <c r="W129" s="1106" t="s">
        <v>529</v>
      </c>
      <c r="X129" s="1107"/>
      <c r="Y129" s="1107"/>
      <c r="Z129" s="1108"/>
      <c r="AA129" s="994">
        <v>6946505</v>
      </c>
      <c r="AB129" s="995"/>
      <c r="AC129" s="995"/>
      <c r="AD129" s="995"/>
      <c r="AE129" s="996"/>
      <c r="AF129" s="997">
        <v>7463316</v>
      </c>
      <c r="AG129" s="995"/>
      <c r="AH129" s="995"/>
      <c r="AI129" s="995"/>
      <c r="AJ129" s="996"/>
      <c r="AK129" s="997">
        <v>7258896</v>
      </c>
      <c r="AL129" s="995"/>
      <c r="AM129" s="995"/>
      <c r="AN129" s="995"/>
      <c r="AO129" s="996"/>
      <c r="AP129" s="1109"/>
      <c r="AQ129" s="1110"/>
      <c r="AR129" s="1110"/>
      <c r="AS129" s="1110"/>
      <c r="AT129" s="1111"/>
      <c r="AU129" s="233"/>
      <c r="AV129" s="233"/>
      <c r="AW129" s="233"/>
      <c r="AX129" s="1101" t="s">
        <v>530</v>
      </c>
      <c r="AY129" s="959"/>
      <c r="AZ129" s="959"/>
      <c r="BA129" s="959"/>
      <c r="BB129" s="959"/>
      <c r="BC129" s="959"/>
      <c r="BD129" s="959"/>
      <c r="BE129" s="960"/>
      <c r="BF129" s="1102" t="s">
        <v>506</v>
      </c>
      <c r="BG129" s="1103"/>
      <c r="BH129" s="1103"/>
      <c r="BI129" s="1103"/>
      <c r="BJ129" s="1103"/>
      <c r="BK129" s="1103"/>
      <c r="BL129" s="1104"/>
      <c r="BM129" s="1102">
        <v>18.96</v>
      </c>
      <c r="BN129" s="1103"/>
      <c r="BO129" s="1103"/>
      <c r="BP129" s="1103"/>
      <c r="BQ129" s="1103"/>
      <c r="BR129" s="1103"/>
      <c r="BS129" s="1104"/>
      <c r="BT129" s="1102">
        <v>30</v>
      </c>
      <c r="BU129" s="1103"/>
      <c r="BV129" s="1103"/>
      <c r="BW129" s="1103"/>
      <c r="BX129" s="1103"/>
      <c r="BY129" s="1103"/>
      <c r="BZ129" s="1105"/>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2">
      <c r="A130" s="970" t="s">
        <v>531</v>
      </c>
      <c r="B130" s="971"/>
      <c r="C130" s="971"/>
      <c r="D130" s="971"/>
      <c r="E130" s="971"/>
      <c r="F130" s="971"/>
      <c r="G130" s="971"/>
      <c r="H130" s="971"/>
      <c r="I130" s="971"/>
      <c r="J130" s="971"/>
      <c r="K130" s="971"/>
      <c r="L130" s="971"/>
      <c r="M130" s="971"/>
      <c r="N130" s="971"/>
      <c r="O130" s="971"/>
      <c r="P130" s="971"/>
      <c r="Q130" s="971"/>
      <c r="R130" s="971"/>
      <c r="S130" s="971"/>
      <c r="T130" s="971"/>
      <c r="U130" s="971"/>
      <c r="V130" s="971"/>
      <c r="W130" s="1106" t="s">
        <v>532</v>
      </c>
      <c r="X130" s="1107"/>
      <c r="Y130" s="1107"/>
      <c r="Z130" s="1108"/>
      <c r="AA130" s="994">
        <v>1252903</v>
      </c>
      <c r="AB130" s="995"/>
      <c r="AC130" s="995"/>
      <c r="AD130" s="995"/>
      <c r="AE130" s="996"/>
      <c r="AF130" s="997">
        <v>1463944</v>
      </c>
      <c r="AG130" s="995"/>
      <c r="AH130" s="995"/>
      <c r="AI130" s="995"/>
      <c r="AJ130" s="996"/>
      <c r="AK130" s="997">
        <v>1459654</v>
      </c>
      <c r="AL130" s="995"/>
      <c r="AM130" s="995"/>
      <c r="AN130" s="995"/>
      <c r="AO130" s="996"/>
      <c r="AP130" s="1109"/>
      <c r="AQ130" s="1110"/>
      <c r="AR130" s="1110"/>
      <c r="AS130" s="1110"/>
      <c r="AT130" s="1111"/>
      <c r="AU130" s="233"/>
      <c r="AV130" s="233"/>
      <c r="AW130" s="233"/>
      <c r="AX130" s="1101" t="s">
        <v>533</v>
      </c>
      <c r="AY130" s="959"/>
      <c r="AZ130" s="959"/>
      <c r="BA130" s="959"/>
      <c r="BB130" s="959"/>
      <c r="BC130" s="959"/>
      <c r="BD130" s="959"/>
      <c r="BE130" s="960"/>
      <c r="BF130" s="1137">
        <v>9.8000000000000007</v>
      </c>
      <c r="BG130" s="1138"/>
      <c r="BH130" s="1138"/>
      <c r="BI130" s="1138"/>
      <c r="BJ130" s="1138"/>
      <c r="BK130" s="1138"/>
      <c r="BL130" s="1139"/>
      <c r="BM130" s="1137">
        <v>25</v>
      </c>
      <c r="BN130" s="1138"/>
      <c r="BO130" s="1138"/>
      <c r="BP130" s="1138"/>
      <c r="BQ130" s="1138"/>
      <c r="BR130" s="1138"/>
      <c r="BS130" s="1139"/>
      <c r="BT130" s="1137">
        <v>35</v>
      </c>
      <c r="BU130" s="1138"/>
      <c r="BV130" s="1138"/>
      <c r="BW130" s="1138"/>
      <c r="BX130" s="1138"/>
      <c r="BY130" s="1138"/>
      <c r="BZ130" s="1140"/>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5">
      <c r="A131" s="1141"/>
      <c r="B131" s="1142"/>
      <c r="C131" s="1142"/>
      <c r="D131" s="1142"/>
      <c r="E131" s="1142"/>
      <c r="F131" s="1142"/>
      <c r="G131" s="1142"/>
      <c r="H131" s="1142"/>
      <c r="I131" s="1142"/>
      <c r="J131" s="1142"/>
      <c r="K131" s="1142"/>
      <c r="L131" s="1142"/>
      <c r="M131" s="1142"/>
      <c r="N131" s="1142"/>
      <c r="O131" s="1142"/>
      <c r="P131" s="1142"/>
      <c r="Q131" s="1142"/>
      <c r="R131" s="1142"/>
      <c r="S131" s="1142"/>
      <c r="T131" s="1142"/>
      <c r="U131" s="1142"/>
      <c r="V131" s="1142"/>
      <c r="W131" s="1143" t="s">
        <v>534</v>
      </c>
      <c r="X131" s="1144"/>
      <c r="Y131" s="1144"/>
      <c r="Z131" s="1145"/>
      <c r="AA131" s="1040">
        <v>5693602</v>
      </c>
      <c r="AB131" s="1022"/>
      <c r="AC131" s="1022"/>
      <c r="AD131" s="1022"/>
      <c r="AE131" s="1023"/>
      <c r="AF131" s="1021">
        <v>5999372</v>
      </c>
      <c r="AG131" s="1022"/>
      <c r="AH131" s="1022"/>
      <c r="AI131" s="1022"/>
      <c r="AJ131" s="1023"/>
      <c r="AK131" s="1021">
        <v>5799242</v>
      </c>
      <c r="AL131" s="1022"/>
      <c r="AM131" s="1022"/>
      <c r="AN131" s="1022"/>
      <c r="AO131" s="1023"/>
      <c r="AP131" s="1146"/>
      <c r="AQ131" s="1147"/>
      <c r="AR131" s="1147"/>
      <c r="AS131" s="1147"/>
      <c r="AT131" s="1148"/>
      <c r="AU131" s="233"/>
      <c r="AV131" s="233"/>
      <c r="AW131" s="233"/>
      <c r="AX131" s="1119" t="s">
        <v>535</v>
      </c>
      <c r="AY131" s="762"/>
      <c r="AZ131" s="762"/>
      <c r="BA131" s="762"/>
      <c r="BB131" s="762"/>
      <c r="BC131" s="762"/>
      <c r="BD131" s="762"/>
      <c r="BE131" s="1072"/>
      <c r="BF131" s="1120" t="s">
        <v>508</v>
      </c>
      <c r="BG131" s="1121"/>
      <c r="BH131" s="1121"/>
      <c r="BI131" s="1121"/>
      <c r="BJ131" s="1121"/>
      <c r="BK131" s="1121"/>
      <c r="BL131" s="1122"/>
      <c r="BM131" s="1120">
        <v>350</v>
      </c>
      <c r="BN131" s="1121"/>
      <c r="BO131" s="1121"/>
      <c r="BP131" s="1121"/>
      <c r="BQ131" s="1121"/>
      <c r="BR131" s="1121"/>
      <c r="BS131" s="1122"/>
      <c r="BT131" s="1123"/>
      <c r="BU131" s="1124"/>
      <c r="BV131" s="1124"/>
      <c r="BW131" s="1124"/>
      <c r="BX131" s="1124"/>
      <c r="BY131" s="1124"/>
      <c r="BZ131" s="1125"/>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2">
      <c r="A132" s="1126" t="s">
        <v>536</v>
      </c>
      <c r="B132" s="1127"/>
      <c r="C132" s="1127"/>
      <c r="D132" s="1127"/>
      <c r="E132" s="1127"/>
      <c r="F132" s="1127"/>
      <c r="G132" s="1127"/>
      <c r="H132" s="1127"/>
      <c r="I132" s="1127"/>
      <c r="J132" s="1127"/>
      <c r="K132" s="1127"/>
      <c r="L132" s="1127"/>
      <c r="M132" s="1127"/>
      <c r="N132" s="1127"/>
      <c r="O132" s="1127"/>
      <c r="P132" s="1127"/>
      <c r="Q132" s="1127"/>
      <c r="R132" s="1127"/>
      <c r="S132" s="1127"/>
      <c r="T132" s="1127"/>
      <c r="U132" s="1127"/>
      <c r="V132" s="1130" t="s">
        <v>537</v>
      </c>
      <c r="W132" s="1130"/>
      <c r="X132" s="1130"/>
      <c r="Y132" s="1130"/>
      <c r="Z132" s="1131"/>
      <c r="AA132" s="1132">
        <v>9.7314143140000002</v>
      </c>
      <c r="AB132" s="1133"/>
      <c r="AC132" s="1133"/>
      <c r="AD132" s="1133"/>
      <c r="AE132" s="1134"/>
      <c r="AF132" s="1135">
        <v>10.41624023</v>
      </c>
      <c r="AG132" s="1133"/>
      <c r="AH132" s="1133"/>
      <c r="AI132" s="1133"/>
      <c r="AJ132" s="1134"/>
      <c r="AK132" s="1135">
        <v>9.2706426119999996</v>
      </c>
      <c r="AL132" s="1133"/>
      <c r="AM132" s="1133"/>
      <c r="AN132" s="1133"/>
      <c r="AO132" s="1134"/>
      <c r="AP132" s="1037"/>
      <c r="AQ132" s="1038"/>
      <c r="AR132" s="1038"/>
      <c r="AS132" s="1038"/>
      <c r="AT132" s="1136"/>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5">
      <c r="A133" s="1128"/>
      <c r="B133" s="1129"/>
      <c r="C133" s="1129"/>
      <c r="D133" s="1129"/>
      <c r="E133" s="1129"/>
      <c r="F133" s="1129"/>
      <c r="G133" s="1129"/>
      <c r="H133" s="1129"/>
      <c r="I133" s="1129"/>
      <c r="J133" s="1129"/>
      <c r="K133" s="1129"/>
      <c r="L133" s="1129"/>
      <c r="M133" s="1129"/>
      <c r="N133" s="1129"/>
      <c r="O133" s="1129"/>
      <c r="P133" s="1129"/>
      <c r="Q133" s="1129"/>
      <c r="R133" s="1129"/>
      <c r="S133" s="1129"/>
      <c r="T133" s="1129"/>
      <c r="U133" s="1129"/>
      <c r="V133" s="1113" t="s">
        <v>538</v>
      </c>
      <c r="W133" s="1113"/>
      <c r="X133" s="1113"/>
      <c r="Y133" s="1113"/>
      <c r="Z133" s="1114"/>
      <c r="AA133" s="1115">
        <v>9.4</v>
      </c>
      <c r="AB133" s="1116"/>
      <c r="AC133" s="1116"/>
      <c r="AD133" s="1116"/>
      <c r="AE133" s="1117"/>
      <c r="AF133" s="1115">
        <v>9.8000000000000007</v>
      </c>
      <c r="AG133" s="1116"/>
      <c r="AH133" s="1116"/>
      <c r="AI133" s="1116"/>
      <c r="AJ133" s="1117"/>
      <c r="AK133" s="1115">
        <v>9.8000000000000007</v>
      </c>
      <c r="AL133" s="1116"/>
      <c r="AM133" s="1116"/>
      <c r="AN133" s="1116"/>
      <c r="AO133" s="1117"/>
      <c r="AP133" s="1064"/>
      <c r="AQ133" s="1065"/>
      <c r="AR133" s="1065"/>
      <c r="AS133" s="1065"/>
      <c r="AT133" s="1118"/>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2">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4" hidden="1" x14ac:dyDescent="0.2">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PD4VFHs8PPMqiH3p41WrkVt4lePkp3howsAzAApDiCtEpkeBlkXde3D3BMycTwz+AGgKjuqSPPJxLyw9zoJt0Q==" saltValue="qDWMpEZ8Fp/RAD1VHjODMg=="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70" zoomScaleNormal="85" zoomScaleSheetLayoutView="70" workbookViewId="0"/>
  </sheetViews>
  <sheetFormatPr defaultColWidth="0" defaultRowHeight="13.5" customHeight="1" zeroHeight="1" x14ac:dyDescent="0.2"/>
  <cols>
    <col min="1" max="120" width="2.77734375" style="260" customWidth="1"/>
    <col min="121" max="121" width="0" style="259" hidden="1" customWidth="1"/>
    <col min="122" max="16384" width="9" style="259" hidden="1"/>
  </cols>
  <sheetData>
    <row r="1" spans="1:120" ht="13.2"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59"/>
    </row>
    <row r="17" spans="119:120" ht="13.2" x14ac:dyDescent="0.2">
      <c r="DP17" s="259"/>
    </row>
    <row r="18" spans="119:120" ht="13.2" x14ac:dyDescent="0.2"/>
    <row r="19" spans="119:120" ht="13.2" x14ac:dyDescent="0.2"/>
    <row r="20" spans="119:120" ht="13.2" x14ac:dyDescent="0.2">
      <c r="DO20" s="259"/>
      <c r="DP20" s="259"/>
    </row>
    <row r="21" spans="119:120" ht="13.2" x14ac:dyDescent="0.2">
      <c r="DP21" s="259"/>
    </row>
    <row r="22" spans="119:120" ht="13.2" x14ac:dyDescent="0.2"/>
    <row r="23" spans="119:120" ht="13.2" x14ac:dyDescent="0.2">
      <c r="DO23" s="259"/>
      <c r="DP23" s="259"/>
    </row>
    <row r="24" spans="119:120" ht="13.2" x14ac:dyDescent="0.2">
      <c r="DP24" s="259"/>
    </row>
    <row r="25" spans="119:120" ht="13.2" x14ac:dyDescent="0.2">
      <c r="DP25" s="259"/>
    </row>
    <row r="26" spans="119:120" ht="13.2" x14ac:dyDescent="0.2">
      <c r="DO26" s="259"/>
      <c r="DP26" s="259"/>
    </row>
    <row r="27" spans="119:120" ht="13.2" x14ac:dyDescent="0.2"/>
    <row r="28" spans="119:120" ht="13.2" x14ac:dyDescent="0.2">
      <c r="DO28" s="259"/>
      <c r="DP28" s="259"/>
    </row>
    <row r="29" spans="119:120" ht="13.2" x14ac:dyDescent="0.2">
      <c r="DP29" s="259"/>
    </row>
    <row r="30" spans="119:120" ht="13.2" x14ac:dyDescent="0.2"/>
    <row r="31" spans="119:120" ht="13.2" x14ac:dyDescent="0.2">
      <c r="DO31" s="259"/>
      <c r="DP31" s="259"/>
    </row>
    <row r="32" spans="119:120" ht="13.2" x14ac:dyDescent="0.2"/>
    <row r="33" spans="98:120" ht="13.2" x14ac:dyDescent="0.2">
      <c r="DO33" s="259"/>
      <c r="DP33" s="259"/>
    </row>
    <row r="34" spans="98:120" ht="13.2" x14ac:dyDescent="0.2">
      <c r="DM34" s="259"/>
    </row>
    <row r="35" spans="98:120" ht="13.2" x14ac:dyDescent="0.2">
      <c r="CT35" s="259"/>
      <c r="CU35" s="259"/>
      <c r="CV35" s="259"/>
      <c r="CY35" s="259"/>
      <c r="CZ35" s="259"/>
      <c r="DA35" s="259"/>
      <c r="DD35" s="259"/>
      <c r="DE35" s="259"/>
      <c r="DF35" s="259"/>
      <c r="DI35" s="259"/>
      <c r="DJ35" s="259"/>
      <c r="DK35" s="259"/>
      <c r="DM35" s="259"/>
      <c r="DN35" s="259"/>
      <c r="DO35" s="259"/>
      <c r="DP35" s="259"/>
    </row>
    <row r="36" spans="98:120" ht="13.2" x14ac:dyDescent="0.2"/>
    <row r="37" spans="98:120" ht="13.2" x14ac:dyDescent="0.2">
      <c r="CW37" s="259"/>
      <c r="DB37" s="259"/>
      <c r="DG37" s="259"/>
      <c r="DL37" s="259"/>
      <c r="DP37" s="259"/>
    </row>
    <row r="38" spans="98:120" ht="13.2" x14ac:dyDescent="0.2">
      <c r="CT38" s="259"/>
      <c r="CU38" s="259"/>
      <c r="CV38" s="259"/>
      <c r="CW38" s="259"/>
      <c r="CY38" s="259"/>
      <c r="CZ38" s="259"/>
      <c r="DA38" s="259"/>
      <c r="DB38" s="259"/>
      <c r="DD38" s="259"/>
      <c r="DE38" s="259"/>
      <c r="DF38" s="259"/>
      <c r="DG38" s="259"/>
      <c r="DI38" s="259"/>
      <c r="DJ38" s="259"/>
      <c r="DK38" s="259"/>
      <c r="DL38" s="259"/>
      <c r="DN38" s="259"/>
      <c r="DO38" s="259"/>
      <c r="DP38" s="259"/>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59"/>
      <c r="DO49" s="259"/>
      <c r="DP49" s="259"/>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59"/>
      <c r="CS63" s="259"/>
      <c r="CX63" s="259"/>
      <c r="DC63" s="259"/>
      <c r="DH63" s="259"/>
    </row>
    <row r="64" spans="22:120" ht="13.2" x14ac:dyDescent="0.2">
      <c r="V64" s="259"/>
    </row>
    <row r="65" spans="15:120" ht="13.2" x14ac:dyDescent="0.2">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ht="13.2" x14ac:dyDescent="0.2">
      <c r="Q66" s="259"/>
      <c r="S66" s="259"/>
      <c r="U66" s="259"/>
      <c r="DM66" s="259"/>
    </row>
    <row r="67" spans="15:120" ht="13.2" x14ac:dyDescent="0.2">
      <c r="O67" s="259"/>
      <c r="P67" s="259"/>
      <c r="R67" s="259"/>
      <c r="T67" s="259"/>
      <c r="Y67" s="259"/>
      <c r="CT67" s="259"/>
      <c r="CV67" s="259"/>
      <c r="CW67" s="259"/>
      <c r="CY67" s="259"/>
      <c r="DA67" s="259"/>
      <c r="DB67" s="259"/>
      <c r="DD67" s="259"/>
      <c r="DF67" s="259"/>
      <c r="DG67" s="259"/>
      <c r="DI67" s="259"/>
      <c r="DK67" s="259"/>
      <c r="DL67" s="259"/>
      <c r="DN67" s="259"/>
      <c r="DO67" s="259"/>
      <c r="DP67" s="259"/>
    </row>
    <row r="68" spans="15:120" ht="13.2" x14ac:dyDescent="0.2"/>
    <row r="69" spans="15:120" ht="13.2" x14ac:dyDescent="0.2"/>
    <row r="70" spans="15:120" ht="13.2" x14ac:dyDescent="0.2"/>
    <row r="71" spans="15:120" ht="13.2" x14ac:dyDescent="0.2"/>
    <row r="72" spans="15:120" ht="13.2" x14ac:dyDescent="0.2">
      <c r="DP72" s="259"/>
    </row>
    <row r="73" spans="15:120" ht="13.2" x14ac:dyDescent="0.2">
      <c r="DP73" s="259"/>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59"/>
      <c r="CX96" s="259"/>
      <c r="DC96" s="259"/>
      <c r="DH96" s="259"/>
    </row>
    <row r="97" spans="24:120" ht="13.2" x14ac:dyDescent="0.2">
      <c r="CS97" s="259"/>
      <c r="CX97" s="259"/>
      <c r="DC97" s="259"/>
      <c r="DH97" s="259"/>
      <c r="DP97" s="260" t="s">
        <v>539</v>
      </c>
    </row>
    <row r="98" spans="24:120" ht="13.2" hidden="1" x14ac:dyDescent="0.2">
      <c r="CS98" s="259"/>
      <c r="CX98" s="259"/>
      <c r="DC98" s="259"/>
      <c r="DH98" s="259"/>
    </row>
    <row r="99" spans="24:120" ht="13.2" hidden="1" x14ac:dyDescent="0.2">
      <c r="CS99" s="259"/>
      <c r="CX99" s="259"/>
      <c r="DC99" s="259"/>
      <c r="DH99" s="259"/>
    </row>
    <row r="101" spans="24:120" ht="12" hidden="1" customHeight="1" x14ac:dyDescent="0.2">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2">
      <c r="CU102" s="259"/>
      <c r="CZ102" s="259"/>
      <c r="DE102" s="259"/>
      <c r="DJ102" s="259"/>
      <c r="DM102" s="259"/>
    </row>
    <row r="103" spans="24:120" ht="13.2" hidden="1" x14ac:dyDescent="0.2">
      <c r="CT103" s="259"/>
      <c r="CV103" s="259"/>
      <c r="CW103" s="259"/>
      <c r="CY103" s="259"/>
      <c r="DA103" s="259"/>
      <c r="DB103" s="259"/>
      <c r="DD103" s="259"/>
      <c r="DF103" s="259"/>
      <c r="DG103" s="259"/>
      <c r="DI103" s="259"/>
      <c r="DK103" s="259"/>
      <c r="DL103" s="259"/>
      <c r="DM103" s="259"/>
      <c r="DN103" s="259"/>
      <c r="DO103" s="259"/>
      <c r="DP103" s="259"/>
    </row>
    <row r="104" spans="24:120" ht="13.2" hidden="1" x14ac:dyDescent="0.2">
      <c r="CV104" s="259"/>
      <c r="CW104" s="259"/>
      <c r="DA104" s="259"/>
      <c r="DB104" s="259"/>
      <c r="DF104" s="259"/>
      <c r="DG104" s="259"/>
      <c r="DK104" s="259"/>
      <c r="DL104" s="259"/>
      <c r="DN104" s="259"/>
      <c r="DO104" s="259"/>
      <c r="DP104" s="259"/>
    </row>
    <row r="105" spans="24:120" ht="12.75" hidden="1" customHeight="1" x14ac:dyDescent="0.2"/>
  </sheetData>
  <sheetProtection algorithmName="SHA-512" hashValue="H783xNORv2QkJVv/5/1uU5WqoyYT8u3aG5i/ANl/QbLwEdRW1ZV6ITwOCU5tVD2CLuQCxQB/wVhFg+oFpFDlyQ==" saltValue="bqrv1ynlPdHv5DUOHWvJgg==" spinCount="100000" sheet="1" objects="1" scenarios="1"/>
  <dataConsolidate/>
  <phoneticPr fontId="2"/>
  <printOptions horizontalCentered="1" verticalCentered="1"/>
  <pageMargins left="0" right="0" top="0" bottom="0" header="0" footer="0"/>
  <pageSetup paperSize="9" scale="31" orientation="portrait"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70" zoomScaleNormal="70" zoomScaleSheetLayoutView="55" workbookViewId="0"/>
  </sheetViews>
  <sheetFormatPr defaultColWidth="0" defaultRowHeight="13.5" customHeight="1" zeroHeight="1" x14ac:dyDescent="0.2"/>
  <cols>
    <col min="1" max="116" width="2.6640625" style="260" customWidth="1"/>
    <col min="117" max="16384" width="9" style="259" hidden="1"/>
  </cols>
  <sheetData>
    <row r="1" spans="2:116" ht="13.2"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ht="13.2" x14ac:dyDescent="0.2"/>
    <row r="3" spans="2:116" ht="13.2" x14ac:dyDescent="0.2"/>
    <row r="4" spans="2:116" ht="13.2" x14ac:dyDescent="0.2">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ht="13.2" x14ac:dyDescent="0.2">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ht="13.2" x14ac:dyDescent="0.2"/>
    <row r="20" spans="9:116" ht="13.2" x14ac:dyDescent="0.2"/>
    <row r="21" spans="9:116" ht="13.2" x14ac:dyDescent="0.2">
      <c r="DL21" s="259"/>
    </row>
    <row r="22" spans="9:116" ht="13.2" x14ac:dyDescent="0.2">
      <c r="DI22" s="259"/>
      <c r="DJ22" s="259"/>
      <c r="DK22" s="259"/>
      <c r="DL22" s="259"/>
    </row>
    <row r="23" spans="9:116" ht="13.2" x14ac:dyDescent="0.2">
      <c r="CY23" s="259"/>
      <c r="CZ23" s="259"/>
      <c r="DA23" s="259"/>
      <c r="DB23" s="259"/>
      <c r="DC23" s="259"/>
      <c r="DD23" s="259"/>
      <c r="DE23" s="259"/>
      <c r="DF23" s="259"/>
      <c r="DG23" s="259"/>
      <c r="DH23" s="259"/>
      <c r="DI23" s="259"/>
      <c r="DJ23" s="259"/>
      <c r="DK23" s="259"/>
      <c r="DL23" s="259"/>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59"/>
      <c r="DA35" s="259"/>
      <c r="DB35" s="259"/>
      <c r="DC35" s="259"/>
      <c r="DD35" s="259"/>
      <c r="DE35" s="259"/>
      <c r="DF35" s="259"/>
      <c r="DG35" s="259"/>
      <c r="DH35" s="259"/>
      <c r="DI35" s="259"/>
      <c r="DJ35" s="259"/>
      <c r="DK35" s="259"/>
      <c r="DL35" s="259"/>
    </row>
    <row r="36" spans="15:116" ht="13.2" x14ac:dyDescent="0.2"/>
    <row r="37" spans="15:116" ht="13.2" x14ac:dyDescent="0.2">
      <c r="DL37" s="259"/>
    </row>
    <row r="38" spans="15:116" ht="13.2" x14ac:dyDescent="0.2">
      <c r="DI38" s="259"/>
      <c r="DJ38" s="259"/>
      <c r="DK38" s="259"/>
      <c r="DL38" s="259"/>
    </row>
    <row r="39" spans="15:116" ht="13.2" x14ac:dyDescent="0.2"/>
    <row r="40" spans="15:116" ht="13.2" x14ac:dyDescent="0.2"/>
    <row r="41" spans="15:116" ht="13.2" x14ac:dyDescent="0.2"/>
    <row r="42" spans="15:116" ht="13.2" x14ac:dyDescent="0.2"/>
    <row r="43" spans="15:116" ht="13.2" x14ac:dyDescent="0.2">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ht="13.2" x14ac:dyDescent="0.2">
      <c r="DL44" s="259"/>
    </row>
    <row r="45" spans="15:116" ht="13.2" x14ac:dyDescent="0.2"/>
    <row r="46" spans="15:116" ht="13.2" x14ac:dyDescent="0.2">
      <c r="DA46" s="259"/>
      <c r="DB46" s="259"/>
      <c r="DC46" s="259"/>
      <c r="DD46" s="259"/>
      <c r="DE46" s="259"/>
      <c r="DF46" s="259"/>
      <c r="DG46" s="259"/>
      <c r="DH46" s="259"/>
      <c r="DI46" s="259"/>
      <c r="DJ46" s="259"/>
      <c r="DK46" s="259"/>
      <c r="DL46" s="259"/>
    </row>
    <row r="47" spans="15:116" ht="13.2" x14ac:dyDescent="0.2"/>
    <row r="48" spans="15:116" ht="13.2" x14ac:dyDescent="0.2"/>
    <row r="49" spans="104:116" ht="13.2" x14ac:dyDescent="0.2"/>
    <row r="50" spans="104:116" ht="13.2" x14ac:dyDescent="0.2">
      <c r="CZ50" s="259"/>
      <c r="DA50" s="259"/>
      <c r="DB50" s="259"/>
      <c r="DC50" s="259"/>
      <c r="DD50" s="259"/>
      <c r="DE50" s="259"/>
      <c r="DF50" s="259"/>
      <c r="DG50" s="259"/>
      <c r="DH50" s="259"/>
      <c r="DI50" s="259"/>
      <c r="DJ50" s="259"/>
      <c r="DK50" s="259"/>
      <c r="DL50" s="259"/>
    </row>
    <row r="51" spans="104:116" ht="13.2" x14ac:dyDescent="0.2"/>
    <row r="52" spans="104:116" ht="13.2" x14ac:dyDescent="0.2"/>
    <row r="53" spans="104:116" ht="13.2" x14ac:dyDescent="0.2">
      <c r="DL53" s="259"/>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59"/>
      <c r="DD67" s="259"/>
      <c r="DE67" s="259"/>
      <c r="DF67" s="259"/>
      <c r="DG67" s="259"/>
      <c r="DH67" s="259"/>
      <c r="DI67" s="259"/>
      <c r="DJ67" s="259"/>
      <c r="DK67" s="259"/>
      <c r="DL67" s="259"/>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HyX1f+q57TfOto2BHIRR4JrWmQCP2X0otvuyzGhR/p2Gz16Y48V1IsKDPl5b9OOOAM23sw0bXOJwZqUNR1fOqg==" saltValue="sE+8zy6xlEG7sWiQryIopQ==" spinCount="100000" sheet="1" objects="1" scenarios="1"/>
  <dataConsolidate/>
  <phoneticPr fontId="2"/>
  <printOptions horizontalCentered="1" verticalCentered="1"/>
  <pageMargins left="0" right="0" top="0" bottom="0" header="0" footer="0"/>
  <headerFooter alignWithMargins="0">
    <oddFooter>&amp;C&amp;P/&amp;N</oddFooter>
  </headerFooter>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zoomScale="85" zoomScaleSheetLayoutView="85" workbookViewId="0"/>
  </sheetViews>
  <sheetFormatPr defaultColWidth="0" defaultRowHeight="13.5" customHeight="1" zeroHeight="1" x14ac:dyDescent="0.2"/>
  <cols>
    <col min="1" max="36" width="2.44140625" style="261" customWidth="1"/>
    <col min="37" max="44" width="17" style="261" customWidth="1"/>
    <col min="45" max="45" width="6.109375" style="268" customWidth="1"/>
    <col min="46" max="46" width="3" style="266" customWidth="1"/>
    <col min="47" max="47" width="19.109375" style="261" hidden="1" customWidth="1"/>
    <col min="48" max="52" width="12.6640625" style="261" hidden="1" customWidth="1"/>
    <col min="53" max="16384" width="8.6640625" style="261" hidden="1"/>
  </cols>
  <sheetData>
    <row r="1" spans="1:46" ht="13.2" x14ac:dyDescent="0.2">
      <c r="AS1" s="262"/>
      <c r="AT1" s="262"/>
    </row>
    <row r="2" spans="1:46" ht="13.2" x14ac:dyDescent="0.2">
      <c r="AS2" s="262"/>
      <c r="AT2" s="262"/>
    </row>
    <row r="3" spans="1:46" ht="13.2" x14ac:dyDescent="0.2">
      <c r="AS3" s="262"/>
      <c r="AT3" s="262"/>
    </row>
    <row r="4" spans="1:46" ht="13.2" x14ac:dyDescent="0.2">
      <c r="AS4" s="262"/>
      <c r="AT4" s="262"/>
    </row>
    <row r="5" spans="1:46" ht="16.2" x14ac:dyDescent="0.2">
      <c r="A5" s="263" t="s">
        <v>540</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ht="13.2" x14ac:dyDescent="0.2">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541</v>
      </c>
      <c r="AL6" s="267"/>
      <c r="AM6" s="267"/>
      <c r="AN6" s="267"/>
      <c r="AO6" s="262"/>
      <c r="AP6" s="262"/>
      <c r="AQ6" s="262"/>
      <c r="AR6" s="262"/>
    </row>
    <row r="7" spans="1:46" ht="13.5" customHeight="1" x14ac:dyDescent="0.2">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50" t="s">
        <v>542</v>
      </c>
      <c r="AP7" s="272"/>
      <c r="AQ7" s="273" t="s">
        <v>543</v>
      </c>
      <c r="AR7" s="274"/>
    </row>
    <row r="8" spans="1:46" ht="13.2" x14ac:dyDescent="0.2">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51"/>
      <c r="AP8" s="278" t="s">
        <v>544</v>
      </c>
      <c r="AQ8" s="279" t="s">
        <v>545</v>
      </c>
      <c r="AR8" s="280" t="s">
        <v>546</v>
      </c>
    </row>
    <row r="9" spans="1:46" ht="13.2" x14ac:dyDescent="0.2">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52" t="s">
        <v>547</v>
      </c>
      <c r="AL9" s="1153"/>
      <c r="AM9" s="1153"/>
      <c r="AN9" s="1154"/>
      <c r="AO9" s="281">
        <v>1893693</v>
      </c>
      <c r="AP9" s="281">
        <v>143223</v>
      </c>
      <c r="AQ9" s="282">
        <v>104296</v>
      </c>
      <c r="AR9" s="283">
        <v>37.299999999999997</v>
      </c>
    </row>
    <row r="10" spans="1:46" ht="13.5" customHeight="1" x14ac:dyDescent="0.2">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52" t="s">
        <v>548</v>
      </c>
      <c r="AL10" s="1153"/>
      <c r="AM10" s="1153"/>
      <c r="AN10" s="1154"/>
      <c r="AO10" s="284">
        <v>168966</v>
      </c>
      <c r="AP10" s="284">
        <v>12779</v>
      </c>
      <c r="AQ10" s="285">
        <v>16614</v>
      </c>
      <c r="AR10" s="286">
        <v>-23.1</v>
      </c>
    </row>
    <row r="11" spans="1:46" ht="13.5" customHeight="1" x14ac:dyDescent="0.2">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52" t="s">
        <v>549</v>
      </c>
      <c r="AL11" s="1153"/>
      <c r="AM11" s="1153"/>
      <c r="AN11" s="1154"/>
      <c r="AO11" s="284" t="s">
        <v>550</v>
      </c>
      <c r="AP11" s="284" t="s">
        <v>550</v>
      </c>
      <c r="AQ11" s="285">
        <v>799</v>
      </c>
      <c r="AR11" s="286" t="s">
        <v>550</v>
      </c>
    </row>
    <row r="12" spans="1:46" ht="13.5" customHeight="1" x14ac:dyDescent="0.2">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52" t="s">
        <v>551</v>
      </c>
      <c r="AL12" s="1153"/>
      <c r="AM12" s="1153"/>
      <c r="AN12" s="1154"/>
      <c r="AO12" s="284" t="s">
        <v>550</v>
      </c>
      <c r="AP12" s="284" t="s">
        <v>550</v>
      </c>
      <c r="AQ12" s="285" t="s">
        <v>550</v>
      </c>
      <c r="AR12" s="286" t="s">
        <v>550</v>
      </c>
    </row>
    <row r="13" spans="1:46" ht="13.5" customHeight="1" x14ac:dyDescent="0.2">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52" t="s">
        <v>552</v>
      </c>
      <c r="AL13" s="1153"/>
      <c r="AM13" s="1153"/>
      <c r="AN13" s="1154"/>
      <c r="AO13" s="284">
        <v>46088</v>
      </c>
      <c r="AP13" s="284">
        <v>3486</v>
      </c>
      <c r="AQ13" s="285">
        <v>4504</v>
      </c>
      <c r="AR13" s="286">
        <v>-22.6</v>
      </c>
    </row>
    <row r="14" spans="1:46" ht="13.5" customHeight="1" x14ac:dyDescent="0.2">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52" t="s">
        <v>553</v>
      </c>
      <c r="AL14" s="1153"/>
      <c r="AM14" s="1153"/>
      <c r="AN14" s="1154"/>
      <c r="AO14" s="284">
        <v>79154</v>
      </c>
      <c r="AP14" s="284">
        <v>5987</v>
      </c>
      <c r="AQ14" s="285">
        <v>2125</v>
      </c>
      <c r="AR14" s="286">
        <v>181.7</v>
      </c>
    </row>
    <row r="15" spans="1:46" ht="13.5" customHeight="1" x14ac:dyDescent="0.2">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55" t="s">
        <v>554</v>
      </c>
      <c r="AL15" s="1156"/>
      <c r="AM15" s="1156"/>
      <c r="AN15" s="1157"/>
      <c r="AO15" s="284">
        <v>-121943</v>
      </c>
      <c r="AP15" s="284">
        <v>-9223</v>
      </c>
      <c r="AQ15" s="285">
        <v>-7352</v>
      </c>
      <c r="AR15" s="286">
        <v>25.4</v>
      </c>
    </row>
    <row r="16" spans="1:46" ht="13.2" x14ac:dyDescent="0.2">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55" t="s">
        <v>195</v>
      </c>
      <c r="AL16" s="1156"/>
      <c r="AM16" s="1156"/>
      <c r="AN16" s="1157"/>
      <c r="AO16" s="284">
        <v>2065958</v>
      </c>
      <c r="AP16" s="284">
        <v>156252</v>
      </c>
      <c r="AQ16" s="285">
        <v>120986</v>
      </c>
      <c r="AR16" s="286">
        <v>29.1</v>
      </c>
    </row>
    <row r="17" spans="1:46" ht="13.2" x14ac:dyDescent="0.2">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ht="13.2" x14ac:dyDescent="0.2">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ht="13.2" x14ac:dyDescent="0.2">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555</v>
      </c>
      <c r="AL19" s="262"/>
      <c r="AM19" s="262"/>
      <c r="AN19" s="262"/>
      <c r="AO19" s="262"/>
      <c r="AP19" s="262"/>
      <c r="AQ19" s="262"/>
      <c r="AR19" s="262"/>
    </row>
    <row r="20" spans="1:46" ht="13.2" x14ac:dyDescent="0.2">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556</v>
      </c>
      <c r="AP20" s="293" t="s">
        <v>557</v>
      </c>
      <c r="AQ20" s="294" t="s">
        <v>558</v>
      </c>
      <c r="AR20" s="295"/>
    </row>
    <row r="21" spans="1:46" s="301" customFormat="1" ht="13.2" x14ac:dyDescent="0.2">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58" t="s">
        <v>559</v>
      </c>
      <c r="AL21" s="1159"/>
      <c r="AM21" s="1159"/>
      <c r="AN21" s="1160"/>
      <c r="AO21" s="297">
        <v>14.67</v>
      </c>
      <c r="AP21" s="298">
        <v>10.56</v>
      </c>
      <c r="AQ21" s="299">
        <v>4.1100000000000003</v>
      </c>
      <c r="AR21" s="267"/>
      <c r="AS21" s="300"/>
      <c r="AT21" s="296"/>
    </row>
    <row r="22" spans="1:46" s="301" customFormat="1" ht="13.2" x14ac:dyDescent="0.2">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58" t="s">
        <v>560</v>
      </c>
      <c r="AL22" s="1159"/>
      <c r="AM22" s="1159"/>
      <c r="AN22" s="1160"/>
      <c r="AO22" s="302">
        <v>95.2</v>
      </c>
      <c r="AP22" s="303">
        <v>96.8</v>
      </c>
      <c r="AQ22" s="304">
        <v>-1.6</v>
      </c>
      <c r="AR22" s="288"/>
      <c r="AS22" s="300"/>
      <c r="AT22" s="296"/>
    </row>
    <row r="23" spans="1:46" s="301" customFormat="1" ht="13.2" x14ac:dyDescent="0.2">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ht="13.2" x14ac:dyDescent="0.2">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ht="13.2" x14ac:dyDescent="0.2">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ht="13.2" x14ac:dyDescent="0.2">
      <c r="A26" s="1149" t="s">
        <v>561</v>
      </c>
      <c r="B26" s="1149"/>
      <c r="C26" s="1149"/>
      <c r="D26" s="1149"/>
      <c r="E26" s="1149"/>
      <c r="F26" s="1149"/>
      <c r="G26" s="1149"/>
      <c r="H26" s="1149"/>
      <c r="I26" s="1149"/>
      <c r="J26" s="1149"/>
      <c r="K26" s="1149"/>
      <c r="L26" s="1149"/>
      <c r="M26" s="1149"/>
      <c r="N26" s="1149"/>
      <c r="O26" s="1149"/>
      <c r="P26" s="1149"/>
      <c r="Q26" s="1149"/>
      <c r="R26" s="1149"/>
      <c r="S26" s="1149"/>
      <c r="T26" s="1149"/>
      <c r="U26" s="1149"/>
      <c r="V26" s="1149"/>
      <c r="W26" s="1149"/>
      <c r="X26" s="1149"/>
      <c r="Y26" s="1149"/>
      <c r="Z26" s="1149"/>
      <c r="AA26" s="1149"/>
      <c r="AB26" s="1149"/>
      <c r="AC26" s="1149"/>
      <c r="AD26" s="1149"/>
      <c r="AE26" s="1149"/>
      <c r="AF26" s="1149"/>
      <c r="AG26" s="1149"/>
      <c r="AH26" s="1149"/>
      <c r="AI26" s="1149"/>
      <c r="AJ26" s="1149"/>
      <c r="AK26" s="1149"/>
      <c r="AL26" s="1149"/>
      <c r="AM26" s="1149"/>
      <c r="AN26" s="1149"/>
      <c r="AO26" s="1149"/>
      <c r="AP26" s="1149"/>
      <c r="AQ26" s="1149"/>
      <c r="AR26" s="1149"/>
      <c r="AS26" s="1149"/>
      <c r="AT26" s="267"/>
    </row>
    <row r="27" spans="1:46" ht="13.2" x14ac:dyDescent="0.2">
      <c r="A27" s="309"/>
      <c r="AO27" s="262"/>
      <c r="AP27" s="262"/>
      <c r="AQ27" s="262"/>
      <c r="AR27" s="262"/>
      <c r="AS27" s="262"/>
      <c r="AT27" s="262"/>
    </row>
    <row r="28" spans="1:46" ht="16.2" x14ac:dyDescent="0.2">
      <c r="A28" s="263" t="s">
        <v>562</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ht="13.2" x14ac:dyDescent="0.2">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563</v>
      </c>
      <c r="AL29" s="267"/>
      <c r="AM29" s="267"/>
      <c r="AN29" s="267"/>
      <c r="AO29" s="262"/>
      <c r="AP29" s="262"/>
      <c r="AQ29" s="262"/>
      <c r="AR29" s="262"/>
      <c r="AS29" s="311"/>
    </row>
    <row r="30" spans="1:46" ht="13.5" customHeight="1" x14ac:dyDescent="0.2">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50" t="s">
        <v>542</v>
      </c>
      <c r="AP30" s="272"/>
      <c r="AQ30" s="273" t="s">
        <v>543</v>
      </c>
      <c r="AR30" s="274"/>
    </row>
    <row r="31" spans="1:46" ht="13.2" x14ac:dyDescent="0.2">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51"/>
      <c r="AP31" s="278" t="s">
        <v>544</v>
      </c>
      <c r="AQ31" s="279" t="s">
        <v>545</v>
      </c>
      <c r="AR31" s="280" t="s">
        <v>546</v>
      </c>
    </row>
    <row r="32" spans="1:46" ht="27" customHeight="1" x14ac:dyDescent="0.2">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66" t="s">
        <v>564</v>
      </c>
      <c r="AL32" s="1167"/>
      <c r="AM32" s="1167"/>
      <c r="AN32" s="1168"/>
      <c r="AO32" s="312">
        <v>1367297</v>
      </c>
      <c r="AP32" s="312">
        <v>103411</v>
      </c>
      <c r="AQ32" s="313">
        <v>60627</v>
      </c>
      <c r="AR32" s="314">
        <v>70.599999999999994</v>
      </c>
    </row>
    <row r="33" spans="1:46" ht="13.5" customHeight="1" x14ac:dyDescent="0.2">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66" t="s">
        <v>565</v>
      </c>
      <c r="AL33" s="1167"/>
      <c r="AM33" s="1167"/>
      <c r="AN33" s="1168"/>
      <c r="AO33" s="312" t="s">
        <v>550</v>
      </c>
      <c r="AP33" s="312" t="s">
        <v>550</v>
      </c>
      <c r="AQ33" s="313" t="s">
        <v>550</v>
      </c>
      <c r="AR33" s="314" t="s">
        <v>550</v>
      </c>
    </row>
    <row r="34" spans="1:46" ht="27" customHeight="1" x14ac:dyDescent="0.2">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66" t="s">
        <v>566</v>
      </c>
      <c r="AL34" s="1167"/>
      <c r="AM34" s="1167"/>
      <c r="AN34" s="1168"/>
      <c r="AO34" s="312" t="s">
        <v>550</v>
      </c>
      <c r="AP34" s="312" t="s">
        <v>550</v>
      </c>
      <c r="AQ34" s="313" t="s">
        <v>550</v>
      </c>
      <c r="AR34" s="314" t="s">
        <v>550</v>
      </c>
    </row>
    <row r="35" spans="1:46" ht="27" customHeight="1" x14ac:dyDescent="0.2">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66" t="s">
        <v>567</v>
      </c>
      <c r="AL35" s="1167"/>
      <c r="AM35" s="1167"/>
      <c r="AN35" s="1168"/>
      <c r="AO35" s="312">
        <v>504540</v>
      </c>
      <c r="AP35" s="312">
        <v>38159</v>
      </c>
      <c r="AQ35" s="313">
        <v>21887</v>
      </c>
      <c r="AR35" s="314">
        <v>74.3</v>
      </c>
    </row>
    <row r="36" spans="1:46" ht="27" customHeight="1" x14ac:dyDescent="0.2">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66" t="s">
        <v>568</v>
      </c>
      <c r="AL36" s="1167"/>
      <c r="AM36" s="1167"/>
      <c r="AN36" s="1168"/>
      <c r="AO36" s="312">
        <v>124949</v>
      </c>
      <c r="AP36" s="312">
        <v>9450</v>
      </c>
      <c r="AQ36" s="313">
        <v>5351</v>
      </c>
      <c r="AR36" s="314">
        <v>76.599999999999994</v>
      </c>
    </row>
    <row r="37" spans="1:46" ht="13.5" customHeight="1" x14ac:dyDescent="0.2">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66" t="s">
        <v>569</v>
      </c>
      <c r="AL37" s="1167"/>
      <c r="AM37" s="1167"/>
      <c r="AN37" s="1168"/>
      <c r="AO37" s="312">
        <v>1790</v>
      </c>
      <c r="AP37" s="312">
        <v>135</v>
      </c>
      <c r="AQ37" s="313">
        <v>569</v>
      </c>
      <c r="AR37" s="314">
        <v>-76.3</v>
      </c>
    </row>
    <row r="38" spans="1:46" ht="27" customHeight="1" x14ac:dyDescent="0.2">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69" t="s">
        <v>570</v>
      </c>
      <c r="AL38" s="1170"/>
      <c r="AM38" s="1170"/>
      <c r="AN38" s="1171"/>
      <c r="AO38" s="315">
        <v>242</v>
      </c>
      <c r="AP38" s="315">
        <v>18</v>
      </c>
      <c r="AQ38" s="316">
        <v>12</v>
      </c>
      <c r="AR38" s="304">
        <v>50</v>
      </c>
      <c r="AS38" s="311"/>
    </row>
    <row r="39" spans="1:46" ht="13.2" x14ac:dyDescent="0.2">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69" t="s">
        <v>571</v>
      </c>
      <c r="AL39" s="1170"/>
      <c r="AM39" s="1170"/>
      <c r="AN39" s="1171"/>
      <c r="AO39" s="312">
        <v>-1537</v>
      </c>
      <c r="AP39" s="312">
        <v>-116</v>
      </c>
      <c r="AQ39" s="313">
        <v>-1532</v>
      </c>
      <c r="AR39" s="314">
        <v>-92.4</v>
      </c>
      <c r="AS39" s="311"/>
    </row>
    <row r="40" spans="1:46" ht="27" customHeight="1" x14ac:dyDescent="0.2">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66" t="s">
        <v>572</v>
      </c>
      <c r="AL40" s="1167"/>
      <c r="AM40" s="1167"/>
      <c r="AN40" s="1168"/>
      <c r="AO40" s="312">
        <v>-1459654</v>
      </c>
      <c r="AP40" s="312">
        <v>-110396</v>
      </c>
      <c r="AQ40" s="313">
        <v>-57744</v>
      </c>
      <c r="AR40" s="314">
        <v>91.2</v>
      </c>
      <c r="AS40" s="311"/>
    </row>
    <row r="41" spans="1:46" ht="13.2" x14ac:dyDescent="0.2">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72" t="s">
        <v>310</v>
      </c>
      <c r="AL41" s="1173"/>
      <c r="AM41" s="1173"/>
      <c r="AN41" s="1174"/>
      <c r="AO41" s="312">
        <v>537627</v>
      </c>
      <c r="AP41" s="312">
        <v>40662</v>
      </c>
      <c r="AQ41" s="313">
        <v>29170</v>
      </c>
      <c r="AR41" s="314">
        <v>39.4</v>
      </c>
      <c r="AS41" s="311"/>
    </row>
    <row r="42" spans="1:46" ht="13.2" x14ac:dyDescent="0.2">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t="s">
        <v>573</v>
      </c>
      <c r="AL42" s="262"/>
      <c r="AM42" s="262"/>
      <c r="AN42" s="262"/>
      <c r="AO42" s="262"/>
      <c r="AP42" s="262"/>
      <c r="AQ42" s="288"/>
      <c r="AR42" s="288"/>
      <c r="AS42" s="311"/>
    </row>
    <row r="43" spans="1:46" ht="13.2" x14ac:dyDescent="0.2">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ht="13.2" x14ac:dyDescent="0.2">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ht="13.2" x14ac:dyDescent="0.2">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ht="13.2" x14ac:dyDescent="0.2">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2">
      <c r="A47" s="321" t="s">
        <v>574</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ht="13.2" x14ac:dyDescent="0.2">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575</v>
      </c>
      <c r="AL48" s="322"/>
      <c r="AM48" s="322"/>
      <c r="AN48" s="322"/>
      <c r="AO48" s="322"/>
      <c r="AP48" s="322"/>
      <c r="AQ48" s="323"/>
      <c r="AR48" s="322"/>
    </row>
    <row r="49" spans="1:44" ht="13.5" customHeight="1" x14ac:dyDescent="0.2">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61" t="s">
        <v>542</v>
      </c>
      <c r="AN49" s="1163" t="s">
        <v>576</v>
      </c>
      <c r="AO49" s="1164"/>
      <c r="AP49" s="1164"/>
      <c r="AQ49" s="1164"/>
      <c r="AR49" s="1165"/>
    </row>
    <row r="50" spans="1:44" ht="13.2" x14ac:dyDescent="0.2">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62"/>
      <c r="AN50" s="328" t="s">
        <v>577</v>
      </c>
      <c r="AO50" s="329" t="s">
        <v>578</v>
      </c>
      <c r="AP50" s="330" t="s">
        <v>579</v>
      </c>
      <c r="AQ50" s="331" t="s">
        <v>580</v>
      </c>
      <c r="AR50" s="332" t="s">
        <v>581</v>
      </c>
    </row>
    <row r="51" spans="1:44" ht="13.2" x14ac:dyDescent="0.2">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582</v>
      </c>
      <c r="AL51" s="325"/>
      <c r="AM51" s="333">
        <v>1463149</v>
      </c>
      <c r="AN51" s="334">
        <v>101692</v>
      </c>
      <c r="AO51" s="335">
        <v>32.200000000000003</v>
      </c>
      <c r="AP51" s="336">
        <v>108252</v>
      </c>
      <c r="AQ51" s="337">
        <v>30.4</v>
      </c>
      <c r="AR51" s="338">
        <v>1.8</v>
      </c>
    </row>
    <row r="52" spans="1:44" ht="13.2" x14ac:dyDescent="0.2">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583</v>
      </c>
      <c r="AM52" s="341">
        <v>1161252</v>
      </c>
      <c r="AN52" s="342">
        <v>80710</v>
      </c>
      <c r="AO52" s="343">
        <v>92.9</v>
      </c>
      <c r="AP52" s="344">
        <v>50321</v>
      </c>
      <c r="AQ52" s="345">
        <v>7.6</v>
      </c>
      <c r="AR52" s="346">
        <v>85.3</v>
      </c>
    </row>
    <row r="53" spans="1:44" ht="13.2" x14ac:dyDescent="0.2">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584</v>
      </c>
      <c r="AL53" s="325"/>
      <c r="AM53" s="333">
        <v>1405170</v>
      </c>
      <c r="AN53" s="334">
        <v>99905</v>
      </c>
      <c r="AO53" s="335">
        <v>-1.8</v>
      </c>
      <c r="AP53" s="336">
        <v>93492</v>
      </c>
      <c r="AQ53" s="337">
        <v>-13.6</v>
      </c>
      <c r="AR53" s="338">
        <v>11.8</v>
      </c>
    </row>
    <row r="54" spans="1:44" ht="13.2" x14ac:dyDescent="0.2">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583</v>
      </c>
      <c r="AM54" s="341">
        <v>1012269</v>
      </c>
      <c r="AN54" s="342">
        <v>71971</v>
      </c>
      <c r="AO54" s="343">
        <v>-10.8</v>
      </c>
      <c r="AP54" s="344">
        <v>53316</v>
      </c>
      <c r="AQ54" s="345">
        <v>6</v>
      </c>
      <c r="AR54" s="346">
        <v>-16.8</v>
      </c>
    </row>
    <row r="55" spans="1:44" ht="13.2" x14ac:dyDescent="0.2">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585</v>
      </c>
      <c r="AL55" s="325"/>
      <c r="AM55" s="333">
        <v>2109316</v>
      </c>
      <c r="AN55" s="334">
        <v>153249</v>
      </c>
      <c r="AO55" s="335">
        <v>53.4</v>
      </c>
      <c r="AP55" s="336">
        <v>94796</v>
      </c>
      <c r="AQ55" s="337">
        <v>1.4</v>
      </c>
      <c r="AR55" s="338">
        <v>52</v>
      </c>
    </row>
    <row r="56" spans="1:44" ht="13.2" x14ac:dyDescent="0.2">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583</v>
      </c>
      <c r="AM56" s="341">
        <v>1257490</v>
      </c>
      <c r="AN56" s="342">
        <v>91361</v>
      </c>
      <c r="AO56" s="343">
        <v>26.9</v>
      </c>
      <c r="AP56" s="344">
        <v>55781</v>
      </c>
      <c r="AQ56" s="345">
        <v>4.5999999999999996</v>
      </c>
      <c r="AR56" s="346">
        <v>22.3</v>
      </c>
    </row>
    <row r="57" spans="1:44" ht="13.2" x14ac:dyDescent="0.2">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586</v>
      </c>
      <c r="AL57" s="325"/>
      <c r="AM57" s="333">
        <v>1939625</v>
      </c>
      <c r="AN57" s="334">
        <v>143538</v>
      </c>
      <c r="AO57" s="335">
        <v>-6.3</v>
      </c>
      <c r="AP57" s="336">
        <v>85942</v>
      </c>
      <c r="AQ57" s="337">
        <v>-9.3000000000000007</v>
      </c>
      <c r="AR57" s="338">
        <v>3</v>
      </c>
    </row>
    <row r="58" spans="1:44" ht="13.2" x14ac:dyDescent="0.2">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583</v>
      </c>
      <c r="AM58" s="341">
        <v>1152643</v>
      </c>
      <c r="AN58" s="342">
        <v>85299</v>
      </c>
      <c r="AO58" s="343">
        <v>-6.6</v>
      </c>
      <c r="AP58" s="344">
        <v>48630</v>
      </c>
      <c r="AQ58" s="345">
        <v>-12.8</v>
      </c>
      <c r="AR58" s="346">
        <v>6.2</v>
      </c>
    </row>
    <row r="59" spans="1:44" ht="13.2" x14ac:dyDescent="0.2">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587</v>
      </c>
      <c r="AL59" s="325"/>
      <c r="AM59" s="333">
        <v>2797136</v>
      </c>
      <c r="AN59" s="334">
        <v>211552</v>
      </c>
      <c r="AO59" s="335">
        <v>47.4</v>
      </c>
      <c r="AP59" s="336">
        <v>95007</v>
      </c>
      <c r="AQ59" s="337">
        <v>10.5</v>
      </c>
      <c r="AR59" s="338">
        <v>36.9</v>
      </c>
    </row>
    <row r="60" spans="1:44" ht="13.2" x14ac:dyDescent="0.2">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583</v>
      </c>
      <c r="AM60" s="341">
        <v>595170</v>
      </c>
      <c r="AN60" s="342">
        <v>45014</v>
      </c>
      <c r="AO60" s="343">
        <v>-47.2</v>
      </c>
      <c r="AP60" s="344">
        <v>48509</v>
      </c>
      <c r="AQ60" s="345">
        <v>-0.2</v>
      </c>
      <c r="AR60" s="346">
        <v>-47</v>
      </c>
    </row>
    <row r="61" spans="1:44" ht="13.2" x14ac:dyDescent="0.2">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588</v>
      </c>
      <c r="AL61" s="347"/>
      <c r="AM61" s="348">
        <v>1942879</v>
      </c>
      <c r="AN61" s="349">
        <v>141987</v>
      </c>
      <c r="AO61" s="350">
        <v>25</v>
      </c>
      <c r="AP61" s="351">
        <v>95498</v>
      </c>
      <c r="AQ61" s="352">
        <v>3.9</v>
      </c>
      <c r="AR61" s="338">
        <v>21.1</v>
      </c>
    </row>
    <row r="62" spans="1:44" ht="13.2" x14ac:dyDescent="0.2">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583</v>
      </c>
      <c r="AM62" s="341">
        <v>1035765</v>
      </c>
      <c r="AN62" s="342">
        <v>74871</v>
      </c>
      <c r="AO62" s="343">
        <v>11</v>
      </c>
      <c r="AP62" s="344">
        <v>51311</v>
      </c>
      <c r="AQ62" s="345">
        <v>1</v>
      </c>
      <c r="AR62" s="346">
        <v>10</v>
      </c>
    </row>
    <row r="63" spans="1:44" ht="13.2" x14ac:dyDescent="0.2">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ht="13.2" x14ac:dyDescent="0.2">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ht="13.2" x14ac:dyDescent="0.2">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ht="13.2" x14ac:dyDescent="0.2">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2">
      <c r="AK67" s="262"/>
      <c r="AL67" s="262"/>
      <c r="AM67" s="262"/>
      <c r="AN67" s="262"/>
      <c r="AO67" s="262"/>
      <c r="AP67" s="262"/>
      <c r="AQ67" s="262"/>
      <c r="AR67" s="262"/>
      <c r="AS67" s="262"/>
      <c r="AT67" s="262"/>
    </row>
    <row r="68" spans="1:46" ht="13.5" hidden="1" customHeight="1" x14ac:dyDescent="0.2">
      <c r="AK68" s="262"/>
      <c r="AL68" s="262"/>
      <c r="AM68" s="262"/>
      <c r="AN68" s="262"/>
      <c r="AO68" s="262"/>
      <c r="AP68" s="262"/>
      <c r="AQ68" s="262"/>
      <c r="AR68" s="262"/>
    </row>
    <row r="69" spans="1:46" ht="13.5" hidden="1" customHeight="1" x14ac:dyDescent="0.2">
      <c r="AK69" s="262"/>
      <c r="AL69" s="262"/>
      <c r="AM69" s="262"/>
      <c r="AN69" s="262"/>
      <c r="AO69" s="262"/>
      <c r="AP69" s="262"/>
      <c r="AQ69" s="262"/>
      <c r="AR69" s="262"/>
    </row>
    <row r="70" spans="1:46" ht="13.2" hidden="1" x14ac:dyDescent="0.2">
      <c r="AK70" s="262"/>
      <c r="AL70" s="262"/>
      <c r="AM70" s="262"/>
      <c r="AN70" s="262"/>
      <c r="AO70" s="262"/>
      <c r="AP70" s="262"/>
      <c r="AQ70" s="262"/>
      <c r="AR70" s="262"/>
    </row>
    <row r="71" spans="1:46" ht="13.2" hidden="1" x14ac:dyDescent="0.2">
      <c r="AK71" s="262"/>
      <c r="AL71" s="262"/>
      <c r="AM71" s="262"/>
      <c r="AN71" s="262"/>
      <c r="AO71" s="262"/>
      <c r="AP71" s="262"/>
      <c r="AQ71" s="262"/>
      <c r="AR71" s="262"/>
    </row>
    <row r="72" spans="1:46" ht="13.2" hidden="1" x14ac:dyDescent="0.2">
      <c r="AK72" s="262"/>
      <c r="AL72" s="262"/>
      <c r="AM72" s="262"/>
      <c r="AN72" s="262"/>
      <c r="AO72" s="262"/>
      <c r="AP72" s="262"/>
      <c r="AQ72" s="262"/>
      <c r="AR72" s="262"/>
    </row>
    <row r="73" spans="1:46" ht="13.2" hidden="1" x14ac:dyDescent="0.2">
      <c r="AK73" s="262"/>
      <c r="AL73" s="262"/>
      <c r="AM73" s="262"/>
      <c r="AN73" s="262"/>
      <c r="AO73" s="262"/>
      <c r="AP73" s="262"/>
      <c r="AQ73" s="262"/>
      <c r="AR73" s="262"/>
    </row>
  </sheetData>
  <sheetProtection algorithmName="SHA-512" hashValue="nHSP8ppjvejKXTwVnv257QlNZCXByIS1gmAhcJzpqsgVIFVDX3Zs+EyOW6PuEnL57nl1HZgTQ1AsmylBo9iO+Q==" saltValue="CINgD5lWvALqBymfdiDhjg=="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41" orientation="portrait"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70" zoomScaleNormal="70" zoomScaleSheetLayoutView="55" workbookViewId="0"/>
  </sheetViews>
  <sheetFormatPr defaultColWidth="0" defaultRowHeight="13.5" customHeight="1" zeroHeight="1" x14ac:dyDescent="0.2"/>
  <cols>
    <col min="1" max="125" width="2.44140625" style="260" customWidth="1"/>
    <col min="126" max="16384" width="9" style="259" hidden="1"/>
  </cols>
  <sheetData>
    <row r="1" spans="2:125" ht="13.5" customHeight="1"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ht="13.2" x14ac:dyDescent="0.2">
      <c r="B2" s="259"/>
      <c r="DG2" s="259"/>
    </row>
    <row r="3" spans="2:125" ht="13.2" x14ac:dyDescent="0.2">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ht="13.2" x14ac:dyDescent="0.2"/>
    <row r="5" spans="2:125" ht="13.2" x14ac:dyDescent="0.2"/>
    <row r="6" spans="2:125" ht="13.2" x14ac:dyDescent="0.2"/>
    <row r="7" spans="2:125" ht="13.2" x14ac:dyDescent="0.2"/>
    <row r="8" spans="2:125" ht="13.2" x14ac:dyDescent="0.2"/>
    <row r="9" spans="2:125" ht="13.2" x14ac:dyDescent="0.2">
      <c r="DU9" s="259"/>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59"/>
    </row>
    <row r="18" spans="125:125" ht="13.2" x14ac:dyDescent="0.2"/>
    <row r="19" spans="125:125" ht="13.2" x14ac:dyDescent="0.2"/>
    <row r="20" spans="125:125" ht="13.2" x14ac:dyDescent="0.2">
      <c r="DU20" s="259"/>
    </row>
    <row r="21" spans="125:125" ht="13.2" x14ac:dyDescent="0.2">
      <c r="DU21" s="259"/>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59"/>
    </row>
    <row r="29" spans="125:125" ht="13.2" x14ac:dyDescent="0.2"/>
    <row r="30" spans="125:125" ht="13.2" x14ac:dyDescent="0.2"/>
    <row r="31" spans="125:125" ht="13.2" x14ac:dyDescent="0.2"/>
    <row r="32" spans="125:125" ht="13.2" x14ac:dyDescent="0.2"/>
    <row r="33" spans="2:125" ht="13.2" x14ac:dyDescent="0.2">
      <c r="B33" s="259"/>
      <c r="G33" s="259"/>
      <c r="I33" s="259"/>
    </row>
    <row r="34" spans="2:125" ht="13.2" x14ac:dyDescent="0.2">
      <c r="C34" s="259"/>
      <c r="P34" s="259"/>
      <c r="DE34" s="259"/>
      <c r="DH34" s="259"/>
    </row>
    <row r="35" spans="2:125" ht="13.2" x14ac:dyDescent="0.2">
      <c r="D35" s="259"/>
      <c r="E35" s="259"/>
      <c r="DG35" s="259"/>
      <c r="DJ35" s="259"/>
      <c r="DP35" s="259"/>
      <c r="DQ35" s="259"/>
      <c r="DR35" s="259"/>
      <c r="DS35" s="259"/>
      <c r="DT35" s="259"/>
      <c r="DU35" s="259"/>
    </row>
    <row r="36" spans="2:125" ht="13.2" x14ac:dyDescent="0.2">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ht="13.2" x14ac:dyDescent="0.2">
      <c r="DU37" s="259"/>
    </row>
    <row r="38" spans="2:125" ht="13.2" x14ac:dyDescent="0.2">
      <c r="DT38" s="259"/>
      <c r="DU38" s="259"/>
    </row>
    <row r="39" spans="2:125" ht="13.2" x14ac:dyDescent="0.2"/>
    <row r="40" spans="2:125" ht="13.2" x14ac:dyDescent="0.2">
      <c r="DH40" s="259"/>
    </row>
    <row r="41" spans="2:125" ht="13.2" x14ac:dyDescent="0.2">
      <c r="DE41" s="259"/>
    </row>
    <row r="42" spans="2:125" ht="13.2" x14ac:dyDescent="0.2">
      <c r="DG42" s="259"/>
      <c r="DJ42" s="259"/>
    </row>
    <row r="43" spans="2:125" ht="13.2" x14ac:dyDescent="0.2">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ht="13.2" x14ac:dyDescent="0.2">
      <c r="DU44" s="259"/>
    </row>
    <row r="45" spans="2:125" ht="13.2" x14ac:dyDescent="0.2"/>
    <row r="46" spans="2:125" ht="13.2" x14ac:dyDescent="0.2"/>
    <row r="47" spans="2:125" ht="13.2" x14ac:dyDescent="0.2"/>
    <row r="48" spans="2:125" ht="13.2" x14ac:dyDescent="0.2">
      <c r="DT48" s="259"/>
      <c r="DU48" s="259"/>
    </row>
    <row r="49" spans="120:125" ht="13.2" x14ac:dyDescent="0.2">
      <c r="DU49" s="259"/>
    </row>
    <row r="50" spans="120:125" ht="13.2" x14ac:dyDescent="0.2">
      <c r="DU50" s="259"/>
    </row>
    <row r="51" spans="120:125" ht="13.2" x14ac:dyDescent="0.2">
      <c r="DP51" s="259"/>
      <c r="DQ51" s="259"/>
      <c r="DR51" s="259"/>
      <c r="DS51" s="259"/>
      <c r="DT51" s="259"/>
      <c r="DU51" s="259"/>
    </row>
    <row r="52" spans="120:125" ht="13.2" x14ac:dyDescent="0.2"/>
    <row r="53" spans="120:125" ht="13.2" x14ac:dyDescent="0.2"/>
    <row r="54" spans="120:125" ht="13.2" x14ac:dyDescent="0.2">
      <c r="DU54" s="259"/>
    </row>
    <row r="55" spans="120:125" ht="13.2" x14ac:dyDescent="0.2"/>
    <row r="56" spans="120:125" ht="13.2" x14ac:dyDescent="0.2"/>
    <row r="57" spans="120:125" ht="13.2" x14ac:dyDescent="0.2"/>
    <row r="58" spans="120:125" ht="13.2" x14ac:dyDescent="0.2">
      <c r="DU58" s="259"/>
    </row>
    <row r="59" spans="120:125" ht="13.2" x14ac:dyDescent="0.2"/>
    <row r="60" spans="120:125" ht="13.2" x14ac:dyDescent="0.2"/>
    <row r="61" spans="120:125" ht="13.2" x14ac:dyDescent="0.2"/>
    <row r="62" spans="120:125" ht="13.2" x14ac:dyDescent="0.2"/>
    <row r="63" spans="120:125" ht="13.2" x14ac:dyDescent="0.2">
      <c r="DU63" s="259"/>
    </row>
    <row r="64" spans="120:125" ht="13.2" x14ac:dyDescent="0.2">
      <c r="DT64" s="259"/>
      <c r="DU64" s="259"/>
    </row>
    <row r="65" spans="123:125" ht="13.2" x14ac:dyDescent="0.2"/>
    <row r="66" spans="123:125" ht="13.2" x14ac:dyDescent="0.2"/>
    <row r="67" spans="123:125" ht="13.2" x14ac:dyDescent="0.2"/>
    <row r="68" spans="123:125" ht="13.2" x14ac:dyDescent="0.2"/>
    <row r="69" spans="123:125" ht="13.2" x14ac:dyDescent="0.2">
      <c r="DS69" s="259"/>
      <c r="DT69" s="259"/>
      <c r="DU69" s="259"/>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59"/>
    </row>
    <row r="83" spans="116:125" ht="13.2" x14ac:dyDescent="0.2">
      <c r="DM83" s="259"/>
      <c r="DN83" s="259"/>
      <c r="DO83" s="259"/>
      <c r="DP83" s="259"/>
      <c r="DQ83" s="259"/>
      <c r="DR83" s="259"/>
      <c r="DS83" s="259"/>
      <c r="DT83" s="259"/>
      <c r="DU83" s="259"/>
    </row>
    <row r="84" spans="116:125" ht="13.2" x14ac:dyDescent="0.2"/>
    <row r="85" spans="116:125" ht="13.2" x14ac:dyDescent="0.2"/>
    <row r="86" spans="116:125" ht="13.2" x14ac:dyDescent="0.2"/>
    <row r="87" spans="116:125" ht="13.2" x14ac:dyDescent="0.2"/>
    <row r="88" spans="116:125" ht="13.2" x14ac:dyDescent="0.2">
      <c r="DU88" s="259"/>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59"/>
      <c r="DT94" s="259"/>
      <c r="DU94" s="259"/>
    </row>
    <row r="95" spans="116:125" ht="13.5" customHeight="1" x14ac:dyDescent="0.2">
      <c r="DU95" s="259"/>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59"/>
    </row>
    <row r="102" spans="124:125" ht="13.5" customHeight="1" x14ac:dyDescent="0.2"/>
    <row r="103" spans="124:125" ht="13.5" customHeight="1" x14ac:dyDescent="0.2"/>
    <row r="104" spans="124:125" ht="13.5" customHeight="1" x14ac:dyDescent="0.2">
      <c r="DT104" s="259"/>
      <c r="DU104" s="259"/>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9" t="s">
        <v>590</v>
      </c>
    </row>
    <row r="120" spans="125:125" ht="13.5" hidden="1" customHeight="1" x14ac:dyDescent="0.2"/>
    <row r="121" spans="125:125" ht="13.5" hidden="1" customHeight="1" x14ac:dyDescent="0.2">
      <c r="DU121" s="259"/>
    </row>
  </sheetData>
  <sheetProtection algorithmName="SHA-512" hashValue="ppZE3L6baCKZb7o61I7xL1DMTef9A9YU3iOYqe1hsROQ1/tD8UY9elfqrMmzHJ85LixgXdkrtYr5C2ZMFHq8LQ==" saltValue="hpx261S2GA6wKJOWfjtYng==" spinCount="100000" sheet="1" objects="1" scenarios="1"/>
  <dataConsolidate/>
  <phoneticPr fontId="2"/>
  <printOptions horizontalCentered="1" verticalCentered="1"/>
  <pageMargins left="0" right="0" top="0.19685039370078741" bottom="0" header="0.39370078740157483" footer="0"/>
  <headerFooter alignWithMargins="0">
    <oddFooter>&amp;C&amp;P/&amp;N</oddFooter>
  </headerFooter>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70" zoomScaleNormal="70" zoomScaleSheetLayoutView="55" workbookViewId="0"/>
  </sheetViews>
  <sheetFormatPr defaultColWidth="0" defaultRowHeight="13.5" customHeight="1" zeroHeight="1" x14ac:dyDescent="0.2"/>
  <cols>
    <col min="1" max="125" width="2.44140625" style="260" customWidth="1"/>
    <col min="126" max="142" width="0" style="259" hidden="1" customWidth="1"/>
    <col min="143" max="16384" width="9" style="259" hidden="1"/>
  </cols>
  <sheetData>
    <row r="1" spans="1:125" ht="13.5" customHeight="1"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ht="13.2" x14ac:dyDescent="0.2">
      <c r="B2" s="259"/>
      <c r="T2" s="259"/>
    </row>
    <row r="3" spans="1:125" ht="13.2"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59"/>
      <c r="G33" s="259"/>
      <c r="I33" s="259"/>
    </row>
    <row r="34" spans="2:125" ht="13.2" x14ac:dyDescent="0.2">
      <c r="C34" s="259"/>
      <c r="P34" s="259"/>
      <c r="R34" s="259"/>
      <c r="U34" s="259"/>
    </row>
    <row r="35" spans="2:125" ht="13.2" x14ac:dyDescent="0.2">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ht="13.2" x14ac:dyDescent="0.2">
      <c r="F36" s="259"/>
      <c r="H36" s="259"/>
      <c r="J36" s="259"/>
      <c r="K36" s="259"/>
      <c r="L36" s="259"/>
      <c r="M36" s="259"/>
      <c r="N36" s="259"/>
      <c r="O36" s="259"/>
      <c r="Q36" s="259"/>
      <c r="S36" s="259"/>
      <c r="V36" s="259"/>
    </row>
    <row r="37" spans="2:125" ht="13.2" x14ac:dyDescent="0.2"/>
    <row r="38" spans="2:125" ht="13.2" x14ac:dyDescent="0.2"/>
    <row r="39" spans="2:125" ht="13.2" x14ac:dyDescent="0.2"/>
    <row r="40" spans="2:125" ht="13.2" x14ac:dyDescent="0.2">
      <c r="U40" s="259"/>
    </row>
    <row r="41" spans="2:125" ht="13.2" x14ac:dyDescent="0.2">
      <c r="R41" s="259"/>
    </row>
    <row r="42" spans="2:125" ht="13.2" x14ac:dyDescent="0.2">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ht="13.2" x14ac:dyDescent="0.2">
      <c r="Q43" s="259"/>
      <c r="S43" s="259"/>
      <c r="V43" s="259"/>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60" t="s">
        <v>539</v>
      </c>
    </row>
  </sheetData>
  <sheetProtection algorithmName="SHA-512" hashValue="9ka5EROfIm3LCIidff0OvcneFxu6a+Nje/dJt6Znuu72rWN86V1apg936TpAVFjwxLkcX3OgjZxMDFpYjzyZXA==" saltValue="DLrkAlqpcoPRpaIwRFtlCA==" spinCount="100000" sheet="1" objects="1" scenarios="1"/>
  <dataConsolidate/>
  <phoneticPr fontId="2"/>
  <printOptions horizontalCentered="1" verticalCentered="1"/>
  <pageMargins left="0" right="0" top="0.19685039370078741" bottom="0" header="0.39370078740157483" footer="0"/>
  <headerFooter alignWithMargins="0">
    <oddFooter>&amp;C&amp;P/&amp;N</oddFooter>
  </headerFooter>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85" zoomScaleNormal="85"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591</v>
      </c>
      <c r="G46" s="8" t="s">
        <v>592</v>
      </c>
      <c r="H46" s="8" t="s">
        <v>593</v>
      </c>
      <c r="I46" s="8" t="s">
        <v>594</v>
      </c>
      <c r="J46" s="9" t="s">
        <v>595</v>
      </c>
    </row>
    <row r="47" spans="2:10" ht="57.75" customHeight="1" x14ac:dyDescent="0.2">
      <c r="B47" s="10"/>
      <c r="C47" s="1175" t="s">
        <v>3</v>
      </c>
      <c r="D47" s="1175"/>
      <c r="E47" s="1176"/>
      <c r="F47" s="11">
        <v>48.54</v>
      </c>
      <c r="G47" s="12">
        <v>49.6</v>
      </c>
      <c r="H47" s="12">
        <v>47.23</v>
      </c>
      <c r="I47" s="12">
        <v>43.96</v>
      </c>
      <c r="J47" s="13">
        <v>41.9</v>
      </c>
    </row>
    <row r="48" spans="2:10" ht="57.75" customHeight="1" x14ac:dyDescent="0.2">
      <c r="B48" s="14"/>
      <c r="C48" s="1177" t="s">
        <v>4</v>
      </c>
      <c r="D48" s="1177"/>
      <c r="E48" s="1178"/>
      <c r="F48" s="15">
        <v>10.23</v>
      </c>
      <c r="G48" s="16">
        <v>8.3000000000000007</v>
      </c>
      <c r="H48" s="16">
        <v>11.25</v>
      </c>
      <c r="I48" s="16">
        <v>6.5</v>
      </c>
      <c r="J48" s="17">
        <v>5.66</v>
      </c>
    </row>
    <row r="49" spans="2:10" ht="57.75" customHeight="1" thickBot="1" x14ac:dyDescent="0.25">
      <c r="B49" s="18"/>
      <c r="C49" s="1179" t="s">
        <v>5</v>
      </c>
      <c r="D49" s="1179"/>
      <c r="E49" s="1180"/>
      <c r="F49" s="19" t="s">
        <v>596</v>
      </c>
      <c r="G49" s="20" t="s">
        <v>597</v>
      </c>
      <c r="H49" s="20">
        <v>2.2999999999999998</v>
      </c>
      <c r="I49" s="20">
        <v>6.11</v>
      </c>
      <c r="J49" s="21">
        <v>2.2599999999999998</v>
      </c>
    </row>
    <row r="50" spans="2:10" ht="13.2" x14ac:dyDescent="0.2"/>
  </sheetData>
  <sheetProtection algorithmName="SHA-512" hashValue="z2E++/QVFvP6JpHZ3L24W0yHVPsBHwN+WxeXwDxx7VWSpG/sT3aXIgbVFwnVWjB5pwLX/+Sm/vBVdrI5iqJ/eg==" saltValue="ZnGVP+z9OpeocoaQl1FWBg==" spinCount="100000" sheet="1" objects="1" scenarios="1"/>
  <mergeCells count="3">
    <mergeCell ref="C47:E47"/>
    <mergeCell ref="C48:E48"/>
    <mergeCell ref="C49:E49"/>
  </mergeCells>
  <phoneticPr fontId="2"/>
  <printOptions horizontalCentered="1"/>
  <pageMargins left="0" right="0" top="0.19685039370078741" bottom="0" header="0" footer="0"/>
  <headerFooter alignWithMargins="0">
    <oddFooter>&amp;C&amp;P/&amp;N</oddFooter>
  </headerFooter>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 </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2024-09-13T01:34:10Z</cp:lastPrinted>
  <dcterms:created xsi:type="dcterms:W3CDTF">2024-02-05T02:50:20Z</dcterms:created>
  <dcterms:modified xsi:type="dcterms:W3CDTF">2024-09-24T06:17:28Z</dcterms:modified>
  <cp:category/>
</cp:coreProperties>
</file>